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Waste Management\003 Environmental Management Systems\Annual Returns\12181\2021\"/>
    </mc:Choice>
  </mc:AlternateContent>
  <bookViews>
    <workbookView xWindow="0" yWindow="0" windowWidth="28800" windowHeight="12330"/>
  </bookViews>
  <sheets>
    <sheet name="Publishing data"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8" i="1" l="1"/>
  <c r="J498" i="1"/>
  <c r="K498" i="1"/>
  <c r="L498" i="1"/>
  <c r="I499" i="1"/>
  <c r="J499" i="1"/>
  <c r="K499" i="1"/>
  <c r="L499" i="1"/>
  <c r="I500" i="1"/>
  <c r="J500" i="1"/>
  <c r="K500" i="1"/>
  <c r="L500" i="1"/>
  <c r="I501" i="1"/>
  <c r="J501" i="1"/>
  <c r="K501" i="1"/>
  <c r="L501" i="1"/>
  <c r="I502" i="1"/>
  <c r="J502" i="1"/>
  <c r="K502" i="1"/>
  <c r="L502" i="1"/>
  <c r="I503" i="1"/>
  <c r="J503" i="1"/>
  <c r="K503" i="1"/>
  <c r="L503" i="1"/>
  <c r="I504" i="1"/>
  <c r="J504" i="1"/>
  <c r="K504" i="1"/>
  <c r="L504" i="1"/>
  <c r="I505" i="1"/>
  <c r="J505" i="1"/>
  <c r="K505" i="1"/>
  <c r="L505" i="1"/>
  <c r="I506" i="1"/>
  <c r="J506" i="1"/>
  <c r="K506" i="1"/>
  <c r="L506" i="1"/>
  <c r="I507" i="1"/>
  <c r="J507" i="1"/>
  <c r="K507" i="1"/>
  <c r="L507" i="1"/>
  <c r="L497" i="1"/>
  <c r="K497" i="1"/>
  <c r="J497" i="1"/>
  <c r="I497" i="1"/>
  <c r="I447" i="1"/>
  <c r="J447" i="1"/>
  <c r="K447" i="1"/>
  <c r="L447" i="1"/>
  <c r="I448" i="1"/>
  <c r="J448" i="1"/>
  <c r="K448" i="1"/>
  <c r="L448" i="1"/>
  <c r="I449" i="1"/>
  <c r="J449" i="1"/>
  <c r="K449" i="1"/>
  <c r="L449" i="1"/>
  <c r="I450" i="1"/>
  <c r="J450" i="1"/>
  <c r="K450" i="1"/>
  <c r="L450" i="1"/>
  <c r="I451" i="1"/>
  <c r="J451" i="1"/>
  <c r="K451" i="1"/>
  <c r="L451" i="1"/>
  <c r="I452" i="1"/>
  <c r="J452" i="1"/>
  <c r="K452" i="1"/>
  <c r="L452" i="1"/>
  <c r="I453" i="1"/>
  <c r="J453" i="1"/>
  <c r="K453" i="1"/>
  <c r="L453" i="1"/>
  <c r="I454" i="1"/>
  <c r="J454" i="1"/>
  <c r="K454" i="1"/>
  <c r="L454" i="1"/>
  <c r="I455" i="1"/>
  <c r="J455" i="1"/>
  <c r="K455" i="1"/>
  <c r="L455" i="1"/>
  <c r="I456" i="1"/>
  <c r="J456" i="1"/>
  <c r="K456" i="1"/>
  <c r="L456" i="1"/>
  <c r="L446" i="1"/>
  <c r="K446" i="1"/>
  <c r="J446" i="1"/>
  <c r="I446" i="1"/>
  <c r="I428" i="1"/>
  <c r="J428" i="1"/>
  <c r="K428" i="1"/>
  <c r="L428" i="1"/>
  <c r="I429" i="1"/>
  <c r="J429" i="1"/>
  <c r="K429" i="1"/>
  <c r="L429" i="1"/>
  <c r="I430" i="1"/>
  <c r="J430" i="1"/>
  <c r="K430" i="1"/>
  <c r="L430" i="1"/>
  <c r="I431" i="1"/>
  <c r="J431" i="1"/>
  <c r="K431" i="1"/>
  <c r="L431" i="1"/>
  <c r="I432" i="1"/>
  <c r="J432" i="1"/>
  <c r="K432" i="1"/>
  <c r="L432" i="1"/>
  <c r="I433" i="1"/>
  <c r="J433" i="1"/>
  <c r="K433" i="1"/>
  <c r="L433" i="1"/>
  <c r="I434" i="1"/>
  <c r="J434" i="1"/>
  <c r="K434" i="1"/>
  <c r="L434" i="1"/>
  <c r="I435" i="1"/>
  <c r="J435" i="1"/>
  <c r="K435" i="1"/>
  <c r="L435" i="1"/>
  <c r="I436" i="1"/>
  <c r="J436" i="1"/>
  <c r="K436" i="1"/>
  <c r="L436" i="1"/>
  <c r="I437" i="1"/>
  <c r="J437" i="1"/>
  <c r="K437" i="1"/>
  <c r="L437" i="1"/>
  <c r="L427" i="1"/>
  <c r="K427" i="1"/>
  <c r="J427" i="1"/>
  <c r="I427" i="1"/>
  <c r="I409" i="1"/>
  <c r="J409" i="1"/>
  <c r="K409" i="1"/>
  <c r="L409" i="1"/>
  <c r="I410" i="1"/>
  <c r="J410" i="1"/>
  <c r="K410" i="1"/>
  <c r="L410" i="1"/>
  <c r="I411" i="1"/>
  <c r="J411" i="1"/>
  <c r="K411" i="1"/>
  <c r="L411" i="1"/>
  <c r="I412" i="1"/>
  <c r="J412" i="1"/>
  <c r="K412" i="1"/>
  <c r="L412" i="1"/>
  <c r="I413" i="1"/>
  <c r="J413" i="1"/>
  <c r="K413" i="1"/>
  <c r="L413" i="1"/>
  <c r="I414" i="1"/>
  <c r="J414" i="1"/>
  <c r="K414" i="1"/>
  <c r="L414" i="1"/>
  <c r="I415" i="1"/>
  <c r="J415" i="1"/>
  <c r="K415" i="1"/>
  <c r="L415" i="1"/>
  <c r="I416" i="1"/>
  <c r="J416" i="1"/>
  <c r="K416" i="1"/>
  <c r="L416" i="1"/>
  <c r="I417" i="1"/>
  <c r="J417" i="1"/>
  <c r="K417" i="1"/>
  <c r="L417" i="1"/>
  <c r="I418" i="1"/>
  <c r="J418" i="1"/>
  <c r="K418" i="1"/>
  <c r="L418" i="1"/>
  <c r="I419" i="1"/>
  <c r="J419" i="1"/>
  <c r="K419" i="1"/>
  <c r="L419" i="1"/>
  <c r="L408" i="1"/>
  <c r="K408" i="1"/>
  <c r="J408" i="1"/>
  <c r="I408" i="1"/>
  <c r="I385" i="1"/>
  <c r="J385" i="1"/>
  <c r="K385" i="1"/>
  <c r="L385" i="1"/>
  <c r="I386" i="1"/>
  <c r="J386" i="1"/>
  <c r="K386" i="1"/>
  <c r="L386" i="1"/>
  <c r="I387" i="1"/>
  <c r="J387" i="1"/>
  <c r="K387" i="1"/>
  <c r="L387" i="1"/>
  <c r="I388" i="1"/>
  <c r="J388" i="1"/>
  <c r="K388" i="1"/>
  <c r="L388" i="1"/>
  <c r="I389" i="1"/>
  <c r="J389" i="1"/>
  <c r="K389" i="1"/>
  <c r="L389" i="1"/>
  <c r="I390" i="1"/>
  <c r="J390" i="1"/>
  <c r="K390" i="1"/>
  <c r="L390" i="1"/>
  <c r="I391" i="1"/>
  <c r="J391" i="1"/>
  <c r="K391" i="1"/>
  <c r="L391" i="1"/>
  <c r="I392" i="1"/>
  <c r="J392" i="1"/>
  <c r="K392" i="1"/>
  <c r="L392" i="1"/>
  <c r="I393" i="1"/>
  <c r="J393" i="1"/>
  <c r="K393" i="1"/>
  <c r="L393" i="1"/>
  <c r="I394" i="1"/>
  <c r="J394" i="1"/>
  <c r="K394" i="1"/>
  <c r="L394" i="1"/>
  <c r="I395" i="1"/>
  <c r="J395" i="1"/>
  <c r="K395" i="1"/>
  <c r="L395" i="1"/>
  <c r="L384" i="1"/>
  <c r="K384" i="1"/>
  <c r="J384" i="1"/>
  <c r="I384" i="1"/>
  <c r="I366" i="1"/>
  <c r="J366" i="1"/>
  <c r="K366" i="1"/>
  <c r="L366" i="1"/>
  <c r="I367" i="1"/>
  <c r="J367" i="1"/>
  <c r="K367" i="1"/>
  <c r="L367" i="1"/>
  <c r="I368" i="1"/>
  <c r="J368" i="1"/>
  <c r="K368" i="1"/>
  <c r="L368" i="1"/>
  <c r="I369" i="1"/>
  <c r="J369" i="1"/>
  <c r="K369" i="1"/>
  <c r="L369" i="1"/>
  <c r="I370" i="1"/>
  <c r="J370" i="1"/>
  <c r="K370" i="1"/>
  <c r="L370" i="1"/>
  <c r="I371" i="1"/>
  <c r="J371" i="1"/>
  <c r="K371" i="1"/>
  <c r="L371" i="1"/>
  <c r="I372" i="1"/>
  <c r="J372" i="1"/>
  <c r="K372" i="1"/>
  <c r="L372" i="1"/>
  <c r="I373" i="1"/>
  <c r="J373" i="1"/>
  <c r="K373" i="1"/>
  <c r="L373" i="1"/>
  <c r="I374" i="1"/>
  <c r="J374" i="1"/>
  <c r="K374" i="1"/>
  <c r="L374" i="1"/>
  <c r="I375" i="1"/>
  <c r="J375" i="1"/>
  <c r="K375" i="1"/>
  <c r="L375" i="1"/>
  <c r="L365" i="1"/>
  <c r="K365" i="1"/>
  <c r="J365" i="1"/>
  <c r="I365" i="1"/>
  <c r="I347" i="1"/>
  <c r="J347" i="1"/>
  <c r="K347" i="1"/>
  <c r="L347" i="1"/>
  <c r="I348" i="1"/>
  <c r="J348" i="1"/>
  <c r="K348" i="1"/>
  <c r="L348" i="1"/>
  <c r="I349" i="1"/>
  <c r="J349" i="1"/>
  <c r="K349" i="1"/>
  <c r="L349" i="1"/>
  <c r="I350" i="1"/>
  <c r="J350" i="1"/>
  <c r="K350" i="1"/>
  <c r="L350" i="1"/>
  <c r="I351" i="1"/>
  <c r="J351" i="1"/>
  <c r="K351" i="1"/>
  <c r="L351" i="1"/>
  <c r="I352" i="1"/>
  <c r="J352" i="1"/>
  <c r="K352" i="1"/>
  <c r="L352" i="1"/>
  <c r="I353" i="1"/>
  <c r="J353" i="1"/>
  <c r="K353" i="1"/>
  <c r="L353" i="1"/>
  <c r="I354" i="1"/>
  <c r="J354" i="1"/>
  <c r="K354" i="1"/>
  <c r="L354" i="1"/>
  <c r="I355" i="1"/>
  <c r="J355" i="1"/>
  <c r="K355" i="1"/>
  <c r="L355" i="1"/>
  <c r="I356" i="1"/>
  <c r="J356" i="1"/>
  <c r="K356" i="1"/>
  <c r="L356" i="1"/>
  <c r="L346" i="1"/>
  <c r="K346" i="1"/>
  <c r="J346" i="1"/>
  <c r="I346" i="1"/>
  <c r="I328" i="1"/>
  <c r="J328" i="1"/>
  <c r="K328" i="1"/>
  <c r="L328" i="1"/>
  <c r="I329" i="1"/>
  <c r="J329" i="1"/>
  <c r="K329" i="1"/>
  <c r="L329" i="1"/>
  <c r="I330" i="1"/>
  <c r="J330" i="1"/>
  <c r="K330" i="1"/>
  <c r="L330" i="1"/>
  <c r="I331" i="1"/>
  <c r="J331" i="1"/>
  <c r="K331" i="1"/>
  <c r="L331" i="1"/>
  <c r="I332" i="1"/>
  <c r="J332" i="1"/>
  <c r="K332" i="1"/>
  <c r="L332" i="1"/>
  <c r="I333" i="1"/>
  <c r="J333" i="1"/>
  <c r="K333" i="1"/>
  <c r="L333" i="1"/>
  <c r="I334" i="1"/>
  <c r="J334" i="1"/>
  <c r="K334" i="1"/>
  <c r="L334" i="1"/>
  <c r="I335" i="1"/>
  <c r="J335" i="1"/>
  <c r="K335" i="1"/>
  <c r="L335" i="1"/>
  <c r="I336" i="1"/>
  <c r="J336" i="1"/>
  <c r="K336" i="1"/>
  <c r="L336" i="1"/>
  <c r="I337" i="1"/>
  <c r="J337" i="1"/>
  <c r="K337" i="1"/>
  <c r="L337" i="1"/>
  <c r="L327" i="1"/>
  <c r="K327" i="1"/>
  <c r="J327" i="1"/>
  <c r="I327" i="1"/>
  <c r="J315" i="1"/>
  <c r="K315" i="1"/>
  <c r="L315" i="1"/>
  <c r="J316" i="1"/>
  <c r="K316" i="1"/>
  <c r="L316" i="1"/>
  <c r="J317" i="1"/>
  <c r="K317" i="1"/>
  <c r="L317" i="1"/>
  <c r="J318" i="1"/>
  <c r="K318" i="1"/>
  <c r="L318" i="1"/>
  <c r="L314" i="1"/>
  <c r="K314" i="1"/>
  <c r="J314" i="1"/>
  <c r="I315" i="1"/>
  <c r="I316" i="1"/>
  <c r="I317" i="1"/>
  <c r="I318" i="1"/>
  <c r="I314" i="1"/>
  <c r="K305" i="1"/>
  <c r="J305" i="1"/>
  <c r="I305" i="1"/>
  <c r="L296" i="1"/>
  <c r="K296" i="1"/>
  <c r="J296" i="1"/>
  <c r="I296" i="1"/>
  <c r="I262" i="1"/>
  <c r="J262" i="1"/>
  <c r="K262" i="1"/>
  <c r="L262" i="1"/>
  <c r="I263" i="1"/>
  <c r="J263" i="1"/>
  <c r="K263" i="1"/>
  <c r="L263" i="1"/>
  <c r="I264" i="1"/>
  <c r="J264" i="1"/>
  <c r="K264" i="1"/>
  <c r="L264" i="1"/>
  <c r="I265" i="1"/>
  <c r="J265" i="1"/>
  <c r="K265" i="1"/>
  <c r="L265" i="1"/>
  <c r="I266" i="1"/>
  <c r="J266" i="1"/>
  <c r="K266" i="1"/>
  <c r="L266" i="1"/>
  <c r="I267" i="1"/>
  <c r="J267" i="1"/>
  <c r="K267" i="1"/>
  <c r="L267" i="1"/>
  <c r="I268" i="1"/>
  <c r="J268" i="1"/>
  <c r="K268" i="1"/>
  <c r="L268" i="1"/>
  <c r="I269" i="1"/>
  <c r="J269" i="1"/>
  <c r="K269" i="1"/>
  <c r="L269" i="1"/>
  <c r="I270" i="1"/>
  <c r="J270" i="1"/>
  <c r="K270" i="1"/>
  <c r="L270" i="1"/>
  <c r="I271" i="1"/>
  <c r="J271" i="1"/>
  <c r="K271" i="1"/>
  <c r="L271" i="1"/>
  <c r="I272" i="1"/>
  <c r="J272" i="1"/>
  <c r="K272" i="1"/>
  <c r="L272" i="1"/>
  <c r="I273" i="1"/>
  <c r="J273" i="1"/>
  <c r="K273" i="1"/>
  <c r="L273" i="1"/>
  <c r="I274" i="1"/>
  <c r="J274" i="1"/>
  <c r="K274" i="1"/>
  <c r="L274" i="1"/>
  <c r="I275" i="1"/>
  <c r="J275" i="1"/>
  <c r="K275" i="1"/>
  <c r="L275" i="1"/>
  <c r="I276" i="1"/>
  <c r="J276" i="1"/>
  <c r="K276" i="1"/>
  <c r="L276" i="1"/>
  <c r="I277" i="1"/>
  <c r="J277" i="1"/>
  <c r="K277" i="1"/>
  <c r="L277" i="1"/>
  <c r="I278" i="1"/>
  <c r="J278" i="1"/>
  <c r="K278" i="1"/>
  <c r="L278" i="1"/>
  <c r="I279" i="1"/>
  <c r="J279" i="1"/>
  <c r="K279" i="1"/>
  <c r="L279" i="1"/>
  <c r="I280" i="1"/>
  <c r="J280" i="1"/>
  <c r="K280" i="1"/>
  <c r="L280" i="1"/>
  <c r="I281" i="1"/>
  <c r="J281" i="1"/>
  <c r="K281" i="1"/>
  <c r="L281" i="1"/>
  <c r="I282" i="1"/>
  <c r="J282" i="1"/>
  <c r="K282" i="1"/>
  <c r="L282" i="1"/>
  <c r="I283" i="1"/>
  <c r="J283" i="1"/>
  <c r="K283" i="1"/>
  <c r="L283" i="1"/>
  <c r="I284" i="1"/>
  <c r="J284" i="1"/>
  <c r="K284" i="1"/>
  <c r="L284" i="1"/>
  <c r="I285" i="1"/>
  <c r="J285" i="1"/>
  <c r="K285" i="1"/>
  <c r="L285" i="1"/>
  <c r="I286" i="1"/>
  <c r="J286" i="1"/>
  <c r="K286" i="1"/>
  <c r="L286" i="1"/>
  <c r="L261" i="1"/>
  <c r="K261" i="1"/>
  <c r="J261" i="1"/>
  <c r="I261" i="1"/>
  <c r="I225" i="1"/>
  <c r="J225" i="1"/>
  <c r="K225" i="1"/>
  <c r="L225" i="1"/>
  <c r="I226" i="1"/>
  <c r="J226" i="1"/>
  <c r="K226" i="1"/>
  <c r="L226" i="1"/>
  <c r="I227" i="1"/>
  <c r="J227" i="1"/>
  <c r="K227" i="1"/>
  <c r="L227" i="1"/>
  <c r="I228" i="1"/>
  <c r="J228" i="1"/>
  <c r="K228" i="1"/>
  <c r="L228" i="1"/>
  <c r="I229" i="1"/>
  <c r="J229" i="1"/>
  <c r="K229" i="1"/>
  <c r="L229" i="1"/>
  <c r="I230" i="1"/>
  <c r="J230" i="1"/>
  <c r="K230" i="1"/>
  <c r="L230" i="1"/>
  <c r="I231" i="1"/>
  <c r="J231" i="1"/>
  <c r="K231" i="1"/>
  <c r="L231" i="1"/>
  <c r="I232" i="1"/>
  <c r="J232" i="1"/>
  <c r="K232" i="1"/>
  <c r="L232" i="1"/>
  <c r="I233" i="1"/>
  <c r="J233" i="1"/>
  <c r="K233" i="1"/>
  <c r="L233" i="1"/>
  <c r="I234" i="1"/>
  <c r="J234" i="1"/>
  <c r="K234" i="1"/>
  <c r="L234" i="1"/>
  <c r="I235" i="1"/>
  <c r="J235" i="1"/>
  <c r="K235" i="1"/>
  <c r="L235" i="1"/>
  <c r="I236" i="1"/>
  <c r="J236" i="1"/>
  <c r="K236" i="1"/>
  <c r="L236" i="1"/>
  <c r="I237" i="1"/>
  <c r="J237" i="1"/>
  <c r="K237" i="1"/>
  <c r="L237" i="1"/>
  <c r="I238" i="1"/>
  <c r="J238" i="1"/>
  <c r="K238" i="1"/>
  <c r="L238" i="1"/>
  <c r="I239" i="1"/>
  <c r="J239" i="1"/>
  <c r="K239" i="1"/>
  <c r="L239" i="1"/>
  <c r="I240" i="1"/>
  <c r="J240" i="1"/>
  <c r="K240" i="1"/>
  <c r="L240" i="1"/>
  <c r="I241" i="1"/>
  <c r="J241" i="1"/>
  <c r="K241" i="1"/>
  <c r="L241" i="1"/>
  <c r="I242" i="1"/>
  <c r="J242" i="1"/>
  <c r="K242" i="1"/>
  <c r="L242" i="1"/>
  <c r="I243" i="1"/>
  <c r="J243" i="1"/>
  <c r="K243" i="1"/>
  <c r="L243" i="1"/>
  <c r="I244" i="1"/>
  <c r="J244" i="1"/>
  <c r="K244" i="1"/>
  <c r="L244" i="1"/>
  <c r="I245" i="1"/>
  <c r="J245" i="1"/>
  <c r="K245" i="1"/>
  <c r="L245" i="1"/>
  <c r="I246" i="1"/>
  <c r="J246" i="1"/>
  <c r="K246" i="1"/>
  <c r="L246" i="1"/>
  <c r="I247" i="1"/>
  <c r="J247" i="1"/>
  <c r="K247" i="1"/>
  <c r="L247" i="1"/>
  <c r="I248" i="1"/>
  <c r="J248" i="1"/>
  <c r="K248" i="1"/>
  <c r="L248" i="1"/>
  <c r="I249" i="1"/>
  <c r="J249" i="1"/>
  <c r="K249" i="1"/>
  <c r="L249" i="1"/>
  <c r="I250" i="1"/>
  <c r="J250" i="1"/>
  <c r="K250" i="1"/>
  <c r="L250" i="1"/>
  <c r="I251" i="1"/>
  <c r="J251" i="1"/>
  <c r="K251" i="1"/>
  <c r="L251" i="1"/>
  <c r="L224" i="1"/>
  <c r="K224" i="1"/>
  <c r="J224" i="1"/>
  <c r="I224" i="1"/>
  <c r="I190" i="1"/>
  <c r="J190" i="1"/>
  <c r="K190" i="1"/>
  <c r="L190" i="1"/>
  <c r="I191" i="1"/>
  <c r="J191" i="1"/>
  <c r="K191" i="1"/>
  <c r="L191" i="1"/>
  <c r="I192" i="1"/>
  <c r="J192" i="1"/>
  <c r="K192" i="1"/>
  <c r="L192" i="1"/>
  <c r="I193" i="1"/>
  <c r="J193" i="1"/>
  <c r="K193" i="1"/>
  <c r="L193" i="1"/>
  <c r="I194" i="1"/>
  <c r="J194" i="1"/>
  <c r="K194" i="1"/>
  <c r="L194" i="1"/>
  <c r="I195" i="1"/>
  <c r="J195" i="1"/>
  <c r="K195" i="1"/>
  <c r="L195" i="1"/>
  <c r="I196" i="1"/>
  <c r="J196" i="1"/>
  <c r="K196" i="1"/>
  <c r="L196" i="1"/>
  <c r="I197" i="1"/>
  <c r="J197" i="1"/>
  <c r="K197" i="1"/>
  <c r="L197" i="1"/>
  <c r="I198" i="1"/>
  <c r="J198" i="1"/>
  <c r="K198" i="1"/>
  <c r="L198" i="1"/>
  <c r="I199" i="1"/>
  <c r="J199" i="1"/>
  <c r="K199" i="1"/>
  <c r="L199" i="1"/>
  <c r="I200" i="1"/>
  <c r="J200" i="1"/>
  <c r="K200" i="1"/>
  <c r="L200" i="1"/>
  <c r="I201" i="1"/>
  <c r="J201" i="1"/>
  <c r="K201" i="1"/>
  <c r="L201" i="1"/>
  <c r="I202" i="1"/>
  <c r="J202" i="1"/>
  <c r="K202" i="1"/>
  <c r="L202" i="1"/>
  <c r="I203" i="1"/>
  <c r="J203" i="1"/>
  <c r="K203" i="1"/>
  <c r="L203" i="1"/>
  <c r="I204" i="1"/>
  <c r="J204" i="1"/>
  <c r="K204" i="1"/>
  <c r="L204" i="1"/>
  <c r="I205" i="1"/>
  <c r="J205" i="1"/>
  <c r="K205" i="1"/>
  <c r="L205" i="1"/>
  <c r="I206" i="1"/>
  <c r="J206" i="1"/>
  <c r="K206" i="1"/>
  <c r="L206" i="1"/>
  <c r="I207" i="1"/>
  <c r="J207" i="1"/>
  <c r="K207" i="1"/>
  <c r="L207" i="1"/>
  <c r="I208" i="1"/>
  <c r="J208" i="1"/>
  <c r="K208" i="1"/>
  <c r="L208" i="1"/>
  <c r="I209" i="1"/>
  <c r="J209" i="1"/>
  <c r="K209" i="1"/>
  <c r="L209" i="1"/>
  <c r="I210" i="1"/>
  <c r="J210" i="1"/>
  <c r="K210" i="1"/>
  <c r="L210" i="1"/>
  <c r="I211" i="1"/>
  <c r="J211" i="1"/>
  <c r="K211" i="1"/>
  <c r="L211" i="1"/>
  <c r="I212" i="1"/>
  <c r="J212" i="1"/>
  <c r="K212" i="1"/>
  <c r="L212" i="1"/>
  <c r="I213" i="1"/>
  <c r="J213" i="1"/>
  <c r="K213" i="1"/>
  <c r="L213" i="1"/>
  <c r="I214" i="1"/>
  <c r="J214" i="1"/>
  <c r="K214" i="1"/>
  <c r="L214" i="1"/>
  <c r="I215" i="1"/>
  <c r="J215" i="1"/>
  <c r="K215" i="1"/>
  <c r="L215" i="1"/>
  <c r="I216" i="1"/>
  <c r="J216" i="1"/>
  <c r="K216" i="1"/>
  <c r="L216" i="1"/>
  <c r="L189" i="1"/>
  <c r="K189" i="1"/>
  <c r="J189" i="1"/>
  <c r="I189" i="1"/>
  <c r="I154" i="1"/>
  <c r="J154" i="1"/>
  <c r="K154" i="1"/>
  <c r="L154" i="1"/>
  <c r="I155" i="1"/>
  <c r="J155" i="1"/>
  <c r="K155" i="1"/>
  <c r="L155" i="1"/>
  <c r="I156" i="1"/>
  <c r="J156" i="1"/>
  <c r="K156" i="1"/>
  <c r="L156" i="1"/>
  <c r="I157" i="1"/>
  <c r="J157" i="1"/>
  <c r="K157" i="1"/>
  <c r="L157" i="1"/>
  <c r="I158" i="1"/>
  <c r="J158" i="1"/>
  <c r="K158" i="1"/>
  <c r="L158" i="1"/>
  <c r="I159" i="1"/>
  <c r="J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L153" i="1"/>
  <c r="K153" i="1"/>
  <c r="J153" i="1"/>
  <c r="I153" i="1"/>
  <c r="I118" i="1"/>
  <c r="J118" i="1"/>
  <c r="K118" i="1"/>
  <c r="L118" i="1"/>
  <c r="I119" i="1"/>
  <c r="J119" i="1"/>
  <c r="K119" i="1"/>
  <c r="L119" i="1"/>
  <c r="I120" i="1"/>
  <c r="J120" i="1"/>
  <c r="K120" i="1"/>
  <c r="L120" i="1"/>
  <c r="I121" i="1"/>
  <c r="J121" i="1"/>
  <c r="K121" i="1"/>
  <c r="L121" i="1"/>
  <c r="I122" i="1"/>
  <c r="J122" i="1"/>
  <c r="K122" i="1"/>
  <c r="L122" i="1"/>
  <c r="I123" i="1"/>
  <c r="J123" i="1"/>
  <c r="K123" i="1"/>
  <c r="L123" i="1"/>
  <c r="I124" i="1"/>
  <c r="J124" i="1"/>
  <c r="K124" i="1"/>
  <c r="L124" i="1"/>
  <c r="I125" i="1"/>
  <c r="J125" i="1"/>
  <c r="K125" i="1"/>
  <c r="L125" i="1"/>
  <c r="I126" i="1"/>
  <c r="J126" i="1"/>
  <c r="K126" i="1"/>
  <c r="L126" i="1"/>
  <c r="I127" i="1"/>
  <c r="J127" i="1"/>
  <c r="K127" i="1"/>
  <c r="L127" i="1"/>
  <c r="I128" i="1"/>
  <c r="J128" i="1"/>
  <c r="K128" i="1"/>
  <c r="L128" i="1"/>
  <c r="I129" i="1"/>
  <c r="J129" i="1"/>
  <c r="K129" i="1"/>
  <c r="L129" i="1"/>
  <c r="I130" i="1"/>
  <c r="J130" i="1"/>
  <c r="K130" i="1"/>
  <c r="L130" i="1"/>
  <c r="I131" i="1"/>
  <c r="J131" i="1"/>
  <c r="K131" i="1"/>
  <c r="L131" i="1"/>
  <c r="I132" i="1"/>
  <c r="J132" i="1"/>
  <c r="K132" i="1"/>
  <c r="L132" i="1"/>
  <c r="I133" i="1"/>
  <c r="J133" i="1"/>
  <c r="K133" i="1"/>
  <c r="L133" i="1"/>
  <c r="I134" i="1"/>
  <c r="J134" i="1"/>
  <c r="K134" i="1"/>
  <c r="L134" i="1"/>
  <c r="I135" i="1"/>
  <c r="J135" i="1"/>
  <c r="K135" i="1"/>
  <c r="L135" i="1"/>
  <c r="I136" i="1"/>
  <c r="J136" i="1"/>
  <c r="K136" i="1"/>
  <c r="L136" i="1"/>
  <c r="I137" i="1"/>
  <c r="J137" i="1"/>
  <c r="K137" i="1"/>
  <c r="L137" i="1"/>
  <c r="I138" i="1"/>
  <c r="J138" i="1"/>
  <c r="K138" i="1"/>
  <c r="L138" i="1"/>
  <c r="I139" i="1"/>
  <c r="J139" i="1"/>
  <c r="K139" i="1"/>
  <c r="L139" i="1"/>
  <c r="I140" i="1"/>
  <c r="J140" i="1"/>
  <c r="K140" i="1"/>
  <c r="L140" i="1"/>
  <c r="I141" i="1"/>
  <c r="J141" i="1"/>
  <c r="K141" i="1"/>
  <c r="L141" i="1"/>
  <c r="I142" i="1"/>
  <c r="J142" i="1"/>
  <c r="K142" i="1"/>
  <c r="L142" i="1"/>
  <c r="I143" i="1"/>
  <c r="J143" i="1"/>
  <c r="K143" i="1"/>
  <c r="L143" i="1"/>
  <c r="I144" i="1"/>
  <c r="J144" i="1"/>
  <c r="K144" i="1"/>
  <c r="L144" i="1"/>
  <c r="L117" i="1"/>
  <c r="K117" i="1"/>
  <c r="J117" i="1"/>
  <c r="I117"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L80" i="1"/>
  <c r="K80" i="1"/>
  <c r="J80" i="1"/>
  <c r="I80"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L48" i="1"/>
  <c r="K48" i="1"/>
  <c r="J48" i="1"/>
  <c r="I48" i="1"/>
  <c r="I11" i="1"/>
  <c r="J11" i="1"/>
  <c r="K11" i="1"/>
  <c r="L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L10" i="1"/>
  <c r="K10" i="1"/>
  <c r="J10" i="1"/>
  <c r="I10" i="1"/>
  <c r="R466" i="1" l="1"/>
  <c r="S466" i="1"/>
  <c r="T466" i="1"/>
  <c r="R467" i="1"/>
  <c r="S467" i="1"/>
  <c r="T467" i="1"/>
  <c r="R468" i="1"/>
  <c r="S468" i="1"/>
  <c r="T468" i="1"/>
  <c r="R469" i="1"/>
  <c r="S469" i="1"/>
  <c r="T469" i="1"/>
  <c r="R470" i="1"/>
  <c r="S470" i="1"/>
  <c r="T470" i="1"/>
  <c r="R471" i="1"/>
  <c r="S471" i="1"/>
  <c r="T471" i="1"/>
  <c r="R472" i="1"/>
  <c r="S472" i="1"/>
  <c r="T472" i="1"/>
  <c r="R473" i="1"/>
  <c r="S473" i="1"/>
  <c r="T473" i="1"/>
  <c r="R474" i="1"/>
  <c r="S474" i="1"/>
  <c r="T474" i="1"/>
  <c r="R475" i="1"/>
  <c r="S475" i="1"/>
  <c r="T475" i="1"/>
  <c r="R476" i="1"/>
  <c r="S476" i="1"/>
  <c r="T476" i="1"/>
  <c r="R477" i="1"/>
  <c r="S477" i="1"/>
  <c r="T477" i="1"/>
  <c r="R478" i="1"/>
  <c r="S478" i="1"/>
  <c r="T478" i="1"/>
  <c r="R479" i="1"/>
  <c r="S479" i="1"/>
  <c r="T479" i="1"/>
  <c r="R480" i="1"/>
  <c r="S480" i="1"/>
  <c r="T480" i="1"/>
  <c r="R481" i="1"/>
  <c r="S481" i="1"/>
  <c r="T481" i="1"/>
  <c r="R482" i="1"/>
  <c r="S482" i="1"/>
  <c r="T482" i="1"/>
  <c r="R483" i="1"/>
  <c r="S483" i="1"/>
  <c r="T483" i="1"/>
  <c r="R484" i="1"/>
  <c r="S484" i="1"/>
  <c r="T484" i="1"/>
  <c r="R485" i="1"/>
  <c r="S485" i="1"/>
  <c r="T485" i="1"/>
  <c r="R486" i="1"/>
  <c r="S486" i="1"/>
  <c r="T486" i="1"/>
  <c r="R487" i="1"/>
  <c r="S487" i="1"/>
  <c r="T487" i="1"/>
  <c r="R488" i="1"/>
  <c r="S488" i="1"/>
  <c r="T488" i="1"/>
  <c r="R489" i="1"/>
  <c r="S489" i="1"/>
  <c r="T489" i="1"/>
  <c r="T465" i="1"/>
  <c r="S465" i="1"/>
  <c r="R465" i="1"/>
  <c r="Q466" i="1"/>
  <c r="Q467" i="1"/>
  <c r="Q468" i="1"/>
  <c r="Q469" i="1"/>
  <c r="Q470" i="1"/>
  <c r="Q471" i="1"/>
  <c r="Q472" i="1"/>
  <c r="Q473" i="1"/>
  <c r="Q474" i="1"/>
  <c r="Q475" i="1"/>
  <c r="Q476" i="1"/>
  <c r="Q477" i="1"/>
  <c r="Q478" i="1"/>
  <c r="Q479" i="1"/>
  <c r="Q480" i="1"/>
  <c r="Q481" i="1"/>
  <c r="Q482" i="1"/>
  <c r="Q483" i="1"/>
  <c r="Q484" i="1"/>
  <c r="Q485" i="1"/>
  <c r="Q486" i="1"/>
  <c r="Q487" i="1"/>
  <c r="Q488" i="1"/>
  <c r="Q489" i="1"/>
  <c r="Q465" i="1"/>
</calcChain>
</file>

<file path=xl/comments1.xml><?xml version="1.0" encoding="utf-8"?>
<comments xmlns="http://schemas.openxmlformats.org/spreadsheetml/2006/main">
  <authors>
    <author>Michael Dobbs</author>
    <author>Colin Arnold</author>
  </authors>
  <commentList>
    <comment ref="F37" authorId="0" shapeId="0">
      <text>
        <r>
          <rPr>
            <b/>
            <sz val="9"/>
            <color indexed="81"/>
            <rFont val="Tahoma"/>
            <family val="2"/>
          </rPr>
          <t>Michael Dobbs:</t>
        </r>
        <r>
          <rPr>
            <sz val="9"/>
            <color indexed="81"/>
            <rFont val="Tahoma"/>
            <family val="2"/>
          </rPr>
          <t xml:space="preserve">
retest required 26/1</t>
        </r>
      </text>
    </comment>
    <comment ref="F399" authorId="0" shapeId="0">
      <text>
        <r>
          <rPr>
            <b/>
            <sz val="9"/>
            <color indexed="81"/>
            <rFont val="Tahoma"/>
            <family val="2"/>
          </rPr>
          <t>Michael Dobbs:</t>
        </r>
        <r>
          <rPr>
            <sz val="9"/>
            <color indexed="81"/>
            <rFont val="Tahoma"/>
            <family val="2"/>
          </rPr>
          <t xml:space="preserve">
Retest required 26/1
</t>
        </r>
      </text>
    </comment>
    <comment ref="H399" authorId="0" shapeId="0">
      <text>
        <r>
          <rPr>
            <b/>
            <sz val="9"/>
            <color indexed="81"/>
            <rFont val="Tahoma"/>
            <family val="2"/>
          </rPr>
          <t>Michael Dobbs:</t>
        </r>
        <r>
          <rPr>
            <sz val="9"/>
            <color indexed="81"/>
            <rFont val="Tahoma"/>
            <family val="2"/>
          </rPr>
          <t xml:space="preserve">
retested 9/2</t>
        </r>
      </text>
    </comment>
    <comment ref="I399" authorId="0" shapeId="0">
      <text>
        <r>
          <rPr>
            <b/>
            <sz val="9"/>
            <color indexed="81"/>
            <rFont val="Tahoma"/>
            <family val="2"/>
          </rPr>
          <t>Michael Dobbs:</t>
        </r>
        <r>
          <rPr>
            <sz val="9"/>
            <color indexed="81"/>
            <rFont val="Tahoma"/>
            <family val="2"/>
          </rPr>
          <t xml:space="preserve">
retest required</t>
        </r>
      </text>
    </comment>
    <comment ref="J399" authorId="0" shapeId="0">
      <text>
        <r>
          <rPr>
            <b/>
            <sz val="9"/>
            <color indexed="81"/>
            <rFont val="Tahoma"/>
            <family val="2"/>
          </rPr>
          <t>Michael Dobbs:</t>
        </r>
        <r>
          <rPr>
            <sz val="9"/>
            <color indexed="81"/>
            <rFont val="Tahoma"/>
            <family val="2"/>
          </rPr>
          <t xml:space="preserve">
retest required
No runoff unable to take sample 12/2</t>
        </r>
      </text>
    </comment>
    <comment ref="K399" authorId="0" shapeId="0">
      <text>
        <r>
          <rPr>
            <b/>
            <sz val="9"/>
            <color indexed="81"/>
            <rFont val="Tahoma"/>
            <family val="2"/>
          </rPr>
          <t>Michael Dobbs:</t>
        </r>
        <r>
          <rPr>
            <sz val="9"/>
            <color indexed="81"/>
            <rFont val="Tahoma"/>
            <family val="2"/>
          </rPr>
          <t xml:space="preserve">
Retest required by 25/03
TSS Exceedence due to new cell clearing</t>
        </r>
      </text>
    </comment>
    <comment ref="L399" authorId="1" shapeId="0">
      <text>
        <r>
          <rPr>
            <b/>
            <sz val="9"/>
            <color indexed="81"/>
            <rFont val="Tahoma"/>
            <family val="2"/>
          </rPr>
          <t>Colin Arnold:</t>
        </r>
        <r>
          <rPr>
            <sz val="9"/>
            <color indexed="81"/>
            <rFont val="Tahoma"/>
            <family val="2"/>
          </rPr>
          <t xml:space="preserve">
retest required by 17/03
TSS Exceedence due to new cell clearing
Sediment fence installed</t>
        </r>
      </text>
    </comment>
    <comment ref="P399" authorId="0" shapeId="0">
      <text>
        <r>
          <rPr>
            <b/>
            <sz val="9"/>
            <color indexed="81"/>
            <rFont val="Tahoma"/>
            <family val="2"/>
          </rPr>
          <t>Michael Dobbs:</t>
        </r>
        <r>
          <rPr>
            <sz val="9"/>
            <color indexed="81"/>
            <rFont val="Tahoma"/>
            <family val="2"/>
          </rPr>
          <t xml:space="preserve">
retest 16/4
sample result received 15/4
Retest 16mg/L</t>
        </r>
      </text>
    </comment>
    <comment ref="R399" authorId="1" shapeId="0">
      <text>
        <r>
          <rPr>
            <b/>
            <sz val="9"/>
            <color indexed="81"/>
            <rFont val="Tahoma"/>
            <charset val="1"/>
          </rPr>
          <t>Colin Arnold:</t>
        </r>
        <r>
          <rPr>
            <sz val="9"/>
            <color indexed="81"/>
            <rFont val="Tahoma"/>
            <charset val="1"/>
          </rPr>
          <t xml:space="preserve">
Retest required by 28/07/2021
</t>
        </r>
      </text>
    </comment>
    <comment ref="S399" authorId="1" shapeId="0">
      <text>
        <r>
          <rPr>
            <b/>
            <sz val="9"/>
            <color indexed="81"/>
            <rFont val="Tahoma"/>
            <charset val="1"/>
          </rPr>
          <t>Colin Arnold:</t>
        </r>
        <r>
          <rPr>
            <sz val="9"/>
            <color indexed="81"/>
            <rFont val="Tahoma"/>
            <charset val="1"/>
          </rPr>
          <t xml:space="preserve">
Retest has exceeded TSS due to batter being stripped adjacent to pond. Sed fence installed 23/07  
Nitrogen exceededce retested= 3.81mg/L
</t>
        </r>
      </text>
    </comment>
    <comment ref="U399" authorId="1" shapeId="0">
      <text>
        <r>
          <rPr>
            <b/>
            <sz val="9"/>
            <color indexed="81"/>
            <rFont val="Tahoma"/>
            <charset val="1"/>
          </rPr>
          <t>Colin Arnold:</t>
        </r>
        <r>
          <rPr>
            <sz val="9"/>
            <color indexed="81"/>
            <rFont val="Tahoma"/>
            <charset val="1"/>
          </rPr>
          <t xml:space="preserve">
retest required by 02/11/2021
Exceedacnce due too development of new cell- earthworks</t>
        </r>
      </text>
    </comment>
  </commentList>
</comments>
</file>

<file path=xl/sharedStrings.xml><?xml version="1.0" encoding="utf-8"?>
<sst xmlns="http://schemas.openxmlformats.org/spreadsheetml/2006/main" count="1305" uniqueCount="126">
  <si>
    <t>Point 1</t>
  </si>
  <si>
    <t>Pollutant</t>
  </si>
  <si>
    <t>Unit of measure</t>
  </si>
  <si>
    <t>No. of samples required  by licence</t>
  </si>
  <si>
    <t>No. of samples you collected  and analysed</t>
  </si>
  <si>
    <t>Lowest sample value</t>
  </si>
  <si>
    <t>Mean of sample</t>
  </si>
  <si>
    <t>Highest sample value</t>
  </si>
  <si>
    <t>Comment</t>
  </si>
  <si>
    <t xml:space="preserve">Alkalinity </t>
  </si>
  <si>
    <t>milligrams 
per litre</t>
  </si>
  <si>
    <t xml:space="preserve">Ammonia </t>
  </si>
  <si>
    <t xml:space="preserve">Arsenic </t>
  </si>
  <si>
    <t>BOD</t>
  </si>
  <si>
    <t xml:space="preserve">Calcium </t>
  </si>
  <si>
    <t xml:space="preserve">Chloride </t>
  </si>
  <si>
    <t>Conductivity</t>
  </si>
  <si>
    <t>microsiemens 
per centimetre</t>
  </si>
  <si>
    <t xml:space="preserve">Iron </t>
  </si>
  <si>
    <t xml:space="preserve">Magnesium </t>
  </si>
  <si>
    <t xml:space="preserve">Manganese </t>
  </si>
  <si>
    <t>Nitrate</t>
  </si>
  <si>
    <t xml:space="preserve">Nitrite </t>
  </si>
  <si>
    <t>Nitrogen (total)</t>
  </si>
  <si>
    <t xml:space="preserve">pH </t>
  </si>
  <si>
    <t>pH</t>
  </si>
  <si>
    <t xml:space="preserve">Potassium </t>
  </si>
  <si>
    <t xml:space="preserve">Redox Potential </t>
  </si>
  <si>
    <t>As approp.</t>
  </si>
  <si>
    <t xml:space="preserve">Sodium </t>
  </si>
  <si>
    <t xml:space="preserve">Sulfate </t>
  </si>
  <si>
    <t xml:space="preserve">Temperature </t>
  </si>
  <si>
    <t>degrees 
Celsius</t>
  </si>
  <si>
    <t xml:space="preserve">TOC </t>
  </si>
  <si>
    <t xml:space="preserve">Total Suspended Solids </t>
  </si>
  <si>
    <t>Point 2</t>
  </si>
  <si>
    <t>Point 3</t>
  </si>
  <si>
    <t xml:space="preserve">Chemical Oxygen Demand </t>
  </si>
  <si>
    <t xml:space="preserve">Conductivity </t>
  </si>
  <si>
    <t xml:space="preserve">Copper </t>
  </si>
  <si>
    <t xml:space="preserve">Nitrate </t>
  </si>
  <si>
    <t xml:space="preserve">Nitrogen (total) </t>
  </si>
  <si>
    <t xml:space="preserve">Standing Water Level </t>
  </si>
  <si>
    <t>metres</t>
  </si>
  <si>
    <t xml:space="preserve">Total Kjeldahl Nitrogen </t>
  </si>
  <si>
    <t>Methane</t>
  </si>
  <si>
    <t>%bv</t>
  </si>
  <si>
    <t>Point 4</t>
  </si>
  <si>
    <t>Point 5</t>
  </si>
  <si>
    <t>Point 6</t>
  </si>
  <si>
    <t>Point 7</t>
  </si>
  <si>
    <t>Point 8</t>
  </si>
  <si>
    <t>Point 9</t>
  </si>
  <si>
    <t>percent by
volume</t>
  </si>
  <si>
    <t>Point 10</t>
  </si>
  <si>
    <t>Point 11</t>
  </si>
  <si>
    <t>Point 12</t>
  </si>
  <si>
    <t>milligrams
per litre</t>
  </si>
  <si>
    <t>microsiemens
per centimetre</t>
  </si>
  <si>
    <t>Point 13</t>
  </si>
  <si>
    <t>Point 14</t>
  </si>
  <si>
    <t>Point 17</t>
  </si>
  <si>
    <t>Point 15</t>
  </si>
  <si>
    <t>Point 16</t>
  </si>
  <si>
    <t>Point 18</t>
  </si>
  <si>
    <t>• Bore damaged</t>
  </si>
  <si>
    <t xml:space="preserve">Fluoride </t>
  </si>
  <si>
    <t xml:space="preserve">Dissolved Oxygen </t>
  </si>
  <si>
    <t>Special frequency 1</t>
  </si>
  <si>
    <t>means the collection of samples quarterly at points 1 and 2 and at least once per week whenever water is discharging from the sedimentation basin during dry weather and rainfall events of up to 83mm falling at the premises over any consecutive 5 day period</t>
  </si>
  <si>
    <t>Special frequency 2</t>
  </si>
  <si>
    <t>means the collection of samples quarterly at points 15 and 16 and at least once per week of point 15 whenever water is discharging from the sedimentation basin during dry weather and rainfall events of up to 83mm falling at the premises over any consecutive 5 day period</t>
  </si>
  <si>
    <t>Stotts EPL 12181</t>
  </si>
  <si>
    <t>Exceedance (yes/no)</t>
  </si>
  <si>
    <t>6.5 - 8.5</t>
  </si>
  <si>
    <t>Results published</t>
  </si>
  <si>
    <t>Test results received</t>
  </si>
  <si>
    <t>Point 19</t>
  </si>
  <si>
    <t>Biochemical Oxygen Demand (mg/L)</t>
  </si>
  <si>
    <t>Calcium (mg/L)</t>
  </si>
  <si>
    <t>Chemical Oxygen Demand (mg/L)</t>
  </si>
  <si>
    <t>Chloride (mg/L)</t>
  </si>
  <si>
    <t>Conductivity (µScm-1)</t>
  </si>
  <si>
    <t>Copper (mg/L)</t>
  </si>
  <si>
    <t>Disolved Oxygen (mg/L)</t>
  </si>
  <si>
    <t>Flouride (mg/L)</t>
  </si>
  <si>
    <t>Iron (mg/L)</t>
  </si>
  <si>
    <t>Manganese (mg/L)</t>
  </si>
  <si>
    <t>Nitrate (N mg/L)</t>
  </si>
  <si>
    <t>Nitrite (N mg/L)</t>
  </si>
  <si>
    <t>Nitrogen (total) (mg/L)</t>
  </si>
  <si>
    <t>pH (pH units)</t>
  </si>
  <si>
    <t>Potassium (mg/L)</t>
  </si>
  <si>
    <t>Redox Potential (mV)</t>
  </si>
  <si>
    <t>Sodium (mg/L)</t>
  </si>
  <si>
    <t>Standing Water Level (m)</t>
  </si>
  <si>
    <t>Sulfate (mg/L)</t>
  </si>
  <si>
    <t>Temperature (C)</t>
  </si>
  <si>
    <t>Total Kjeldahl Nitrogen (mg/L)</t>
  </si>
  <si>
    <t>(mg/L as CaCO3)</t>
  </si>
  <si>
    <t>Ammonia</t>
  </si>
  <si>
    <t>degrees celsius</t>
  </si>
  <si>
    <t>Frequency</t>
  </si>
  <si>
    <t>Quarterly</t>
  </si>
  <si>
    <t>Special Frequency 1</t>
  </si>
  <si>
    <t>Special Frequency 2</t>
  </si>
  <si>
    <t>Monthly</t>
  </si>
  <si>
    <t>Point 20</t>
  </si>
  <si>
    <t>Obtained date</t>
  </si>
  <si>
    <t>Point 8 is the deleaching well connected to the northern batter footprint of the landfill</t>
  </si>
  <si>
    <t>Special frequency Point 1</t>
  </si>
  <si>
    <t>LIMIT</t>
  </si>
  <si>
    <t>Organochlorine pesticides (μg/L)</t>
  </si>
  <si>
    <t>micrograms
per litre</t>
  </si>
  <si>
    <t>Total Phenolics (μg/L)</t>
  </si>
  <si>
    <t>Special frequency Point 15</t>
  </si>
  <si>
    <t>BORE DESTROYED</t>
  </si>
  <si>
    <t>no</t>
  </si>
  <si>
    <t>No Flow No Sample</t>
  </si>
  <si>
    <t>No Sample Pond Dry</t>
  </si>
  <si>
    <t>07/12//2021</t>
  </si>
  <si>
    <t>01/06/2021- no water flow 20/09/2021 no water no flow</t>
  </si>
  <si>
    <t>NO SAMPLE AVAILABLE</t>
  </si>
  <si>
    <t>16/12/2021- No sample available - No acess due to flooding</t>
  </si>
  <si>
    <t>20/09/2021- No sample pond Dry 06/12/2021 No sample pond dry</t>
  </si>
  <si>
    <t>Elevated nitrogen, bore damaged, contine monitor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</si>
</sst>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C09]d/mm/yy"/>
  </numFmts>
  <fonts count="19"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9"/>
      <name val="Arial"/>
      <family val="2"/>
    </font>
    <font>
      <b/>
      <sz val="8"/>
      <name val="Arial"/>
      <family val="2"/>
    </font>
    <font>
      <sz val="8"/>
      <name val="Arial"/>
      <family val="2"/>
    </font>
    <font>
      <sz val="9"/>
      <name val="Calibri"/>
      <family val="2"/>
      <scheme val="minor"/>
    </font>
    <font>
      <sz val="11"/>
      <name val="Calibri"/>
      <family val="2"/>
      <scheme val="minor"/>
    </font>
    <font>
      <sz val="8"/>
      <color theme="1"/>
      <name val="Calibri"/>
      <family val="2"/>
      <scheme val="minor"/>
    </font>
    <font>
      <sz val="9"/>
      <color theme="1"/>
      <name val="Calibri"/>
      <family val="2"/>
      <scheme val="minor"/>
    </font>
    <font>
      <b/>
      <sz val="11"/>
      <color theme="1"/>
      <name val="Arial"/>
      <family val="2"/>
    </font>
    <font>
      <sz val="9"/>
      <color indexed="81"/>
      <name val="Tahoma"/>
      <family val="2"/>
    </font>
    <font>
      <b/>
      <sz val="9"/>
      <color indexed="81"/>
      <name val="Tahoma"/>
      <family val="2"/>
    </font>
    <font>
      <sz val="9"/>
      <color theme="1"/>
      <name val="Arial"/>
      <family val="2"/>
    </font>
    <font>
      <sz val="9"/>
      <color indexed="81"/>
      <name val="Tahoma"/>
      <charset val="1"/>
    </font>
    <font>
      <b/>
      <sz val="9"/>
      <color indexed="81"/>
      <name val="Tahoma"/>
      <charset val="1"/>
    </font>
    <font>
      <sz val="8"/>
      <color theme="1"/>
      <name val="Arial"/>
      <family val="2"/>
    </font>
    <font>
      <sz val="11"/>
      <color theme="1"/>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0"/>
        <bgColor indexed="0"/>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285">
    <xf numFmtId="0" fontId="0" fillId="0" borderId="0" xfId="0"/>
    <xf numFmtId="0" fontId="2" fillId="0" borderId="0" xfId="0" applyFont="1"/>
    <xf numFmtId="0" fontId="2" fillId="0" borderId="0" xfId="0" applyFont="1" applyBorder="1" applyAlignment="1" applyProtection="1">
      <alignment vertical="top" wrapText="1"/>
    </xf>
    <xf numFmtId="0" fontId="2" fillId="0" borderId="0" xfId="0" applyFont="1" applyBorder="1" applyAlignment="1" applyProtection="1">
      <alignment horizontal="left" vertical="top" wrapText="1"/>
    </xf>
    <xf numFmtId="0" fontId="2" fillId="2" borderId="1" xfId="0" applyFont="1" applyFill="1" applyBorder="1" applyAlignment="1" applyProtection="1">
      <alignment vertical="top" wrapText="1"/>
    </xf>
    <xf numFmtId="0" fontId="2" fillId="2" borderId="1" xfId="0" applyFont="1" applyFill="1" applyBorder="1" applyAlignment="1" applyProtection="1">
      <alignment horizontal="left" vertical="top" wrapText="1"/>
    </xf>
    <xf numFmtId="0" fontId="3" fillId="2" borderId="1" xfId="0" applyFont="1" applyFill="1" applyBorder="1" applyAlignment="1">
      <alignment horizontal="left" vertical="top"/>
    </xf>
    <xf numFmtId="0" fontId="4" fillId="3" borderId="1" xfId="0" applyFont="1" applyFill="1" applyBorder="1" applyAlignment="1" applyProtection="1">
      <alignment vertical="top" wrapText="1" readingOrder="1"/>
    </xf>
    <xf numFmtId="0" fontId="4" fillId="0" borderId="1" xfId="0" applyFont="1" applyBorder="1" applyAlignment="1" applyProtection="1">
      <alignment vertical="top" wrapText="1"/>
    </xf>
    <xf numFmtId="0" fontId="4" fillId="0" borderId="1" xfId="0" applyFont="1" applyBorder="1" applyAlignment="1" applyProtection="1">
      <alignment horizontal="left" vertical="center" wrapText="1"/>
    </xf>
    <xf numFmtId="0" fontId="0" fillId="0" borderId="1" xfId="0" applyBorder="1"/>
    <xf numFmtId="0" fontId="4" fillId="0" borderId="1" xfId="0" applyFont="1" applyBorder="1" applyAlignment="1" applyProtection="1">
      <alignment vertical="top"/>
    </xf>
    <xf numFmtId="0" fontId="4" fillId="0" borderId="1" xfId="1" applyFont="1" applyBorder="1" applyAlignment="1" applyProtection="1">
      <alignment vertical="top"/>
    </xf>
    <xf numFmtId="0" fontId="2" fillId="0" borderId="0" xfId="0" applyFont="1" applyFill="1" applyProtection="1"/>
    <xf numFmtId="0" fontId="2" fillId="0" borderId="0" xfId="0" applyFont="1" applyFill="1" applyAlignment="1" applyProtection="1">
      <alignment horizontal="left"/>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2" fillId="0" borderId="0" xfId="0" applyNumberFormat="1" applyFont="1" applyAlignment="1" applyProtection="1">
      <alignment horizontal="left" vertical="center"/>
    </xf>
    <xf numFmtId="0" fontId="6" fillId="3" borderId="1" xfId="0" applyFont="1" applyFill="1" applyBorder="1" applyAlignment="1" applyProtection="1">
      <alignment horizontal="center" vertical="center" wrapText="1" readingOrder="1"/>
    </xf>
    <xf numFmtId="0" fontId="6" fillId="0" borderId="1" xfId="0" applyFont="1" applyBorder="1" applyAlignment="1" applyProtection="1">
      <alignment horizontal="center" vertical="center" wrapText="1"/>
    </xf>
    <xf numFmtId="0" fontId="6" fillId="0" borderId="1" xfId="1"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NumberFormat="1" applyFont="1" applyAlignment="1" applyProtection="1">
      <alignment horizontal="left" vertical="center"/>
    </xf>
    <xf numFmtId="0" fontId="6" fillId="3" borderId="0" xfId="0" applyFont="1" applyFill="1" applyBorder="1" applyAlignment="1" applyProtection="1">
      <alignment horizontal="center" vertical="center" wrapText="1" readingOrder="1"/>
    </xf>
    <xf numFmtId="0" fontId="6" fillId="0" borderId="0" xfId="0" applyFont="1" applyBorder="1" applyAlignment="1" applyProtection="1">
      <alignment horizontal="center" vertical="center" wrapText="1"/>
    </xf>
    <xf numFmtId="0" fontId="6" fillId="0" borderId="0" xfId="0" applyNumberFormat="1" applyFont="1" applyBorder="1" applyAlignment="1" applyProtection="1">
      <alignment horizontal="left" vertical="center"/>
    </xf>
    <xf numFmtId="0" fontId="6" fillId="0" borderId="0" xfId="0" applyNumberFormat="1" applyFont="1" applyBorder="1" applyAlignment="1" applyProtection="1">
      <alignment horizontal="left" vertical="center" wrapText="1"/>
    </xf>
    <xf numFmtId="0" fontId="4" fillId="0" borderId="0" xfId="0" applyFont="1" applyAlignment="1" applyProtection="1">
      <alignment horizontal="center" vertical="center"/>
    </xf>
    <xf numFmtId="0" fontId="4" fillId="0" borderId="0" xfId="0" applyNumberFormat="1" applyFont="1" applyAlignment="1" applyProtection="1">
      <alignment horizontal="left" vertical="center"/>
    </xf>
    <xf numFmtId="0" fontId="6" fillId="0" borderId="0" xfId="0" applyFont="1"/>
    <xf numFmtId="0" fontId="6" fillId="0" borderId="0" xfId="0" applyFont="1" applyAlignment="1" applyProtection="1">
      <alignment horizontal="left"/>
    </xf>
    <xf numFmtId="0" fontId="6" fillId="3" borderId="1" xfId="0" applyFont="1" applyFill="1" applyBorder="1" applyAlignment="1" applyProtection="1">
      <alignment vertical="top" wrapText="1" readingOrder="1"/>
      <protection locked="0"/>
    </xf>
    <xf numFmtId="0" fontId="6" fillId="0" borderId="1" xfId="0" applyFont="1" applyBorder="1" applyAlignment="1">
      <alignment vertical="top" wrapText="1"/>
    </xf>
    <xf numFmtId="0" fontId="6" fillId="0" borderId="1" xfId="0" applyFont="1" applyBorder="1" applyAlignment="1" applyProtection="1">
      <alignment horizontal="left"/>
    </xf>
    <xf numFmtId="0" fontId="6" fillId="0" borderId="1" xfId="0" applyFont="1" applyBorder="1" applyAlignment="1" applyProtection="1">
      <alignment horizontal="left" wrapText="1"/>
    </xf>
    <xf numFmtId="0" fontId="6" fillId="0" borderId="1" xfId="1" applyFont="1" applyBorder="1" applyAlignment="1">
      <alignment vertical="top"/>
    </xf>
    <xf numFmtId="0" fontId="4" fillId="0" borderId="0" xfId="0" applyFont="1"/>
    <xf numFmtId="0" fontId="4" fillId="0" borderId="0" xfId="0" applyFont="1" applyAlignment="1">
      <alignment horizontal="left"/>
    </xf>
    <xf numFmtId="0" fontId="2"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0" fillId="0" borderId="0" xfId="0" applyBorder="1"/>
    <xf numFmtId="0" fontId="7" fillId="0" borderId="0" xfId="0" applyFont="1"/>
    <xf numFmtId="0" fontId="7" fillId="0" borderId="0" xfId="0" applyFont="1" applyAlignment="1">
      <alignment horizontal="left"/>
    </xf>
    <xf numFmtId="0" fontId="4" fillId="2" borderId="1" xfId="0" applyFont="1" applyFill="1" applyBorder="1" applyAlignment="1">
      <alignment vertical="top"/>
    </xf>
    <xf numFmtId="0" fontId="4" fillId="2" borderId="1" xfId="0" applyFont="1" applyFill="1" applyBorder="1" applyAlignment="1">
      <alignment vertical="top" wrapText="1"/>
    </xf>
    <xf numFmtId="0" fontId="2" fillId="0" borderId="0" xfId="0" applyFont="1" applyProtection="1"/>
    <xf numFmtId="0" fontId="6" fillId="0" borderId="0" xfId="0" applyFont="1" applyProtection="1"/>
    <xf numFmtId="0" fontId="6" fillId="3" borderId="1" xfId="0" applyFont="1" applyFill="1" applyBorder="1" applyAlignment="1" applyProtection="1">
      <alignment vertical="top" wrapText="1" readingOrder="1"/>
    </xf>
    <xf numFmtId="14" fontId="6" fillId="0" borderId="1" xfId="0" applyNumberFormat="1"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 xfId="0" applyFont="1" applyBorder="1" applyAlignment="1" applyProtection="1">
      <alignment horizontal="left" vertical="top"/>
    </xf>
    <xf numFmtId="0" fontId="6" fillId="0" borderId="1" xfId="0" applyFont="1" applyBorder="1" applyAlignment="1" applyProtection="1">
      <alignment horizontal="left" vertical="center"/>
    </xf>
    <xf numFmtId="14" fontId="6" fillId="0" borderId="1" xfId="0" applyNumberFormat="1" applyFont="1" applyBorder="1" applyAlignment="1" applyProtection="1">
      <alignment horizontal="left" vertical="top"/>
    </xf>
    <xf numFmtId="0" fontId="8" fillId="0" borderId="0" xfId="0" applyFont="1"/>
    <xf numFmtId="0" fontId="8" fillId="0" borderId="0" xfId="0" applyFont="1" applyAlignment="1">
      <alignment horizontal="left"/>
    </xf>
    <xf numFmtId="0" fontId="6" fillId="4" borderId="1" xfId="0" applyFont="1" applyFill="1" applyBorder="1" applyAlignment="1" applyProtection="1">
      <alignment vertical="top" wrapText="1"/>
    </xf>
    <xf numFmtId="0" fontId="6" fillId="4" borderId="1" xfId="0" applyFont="1" applyFill="1" applyBorder="1" applyAlignment="1" applyProtection="1">
      <alignment horizontal="left"/>
    </xf>
    <xf numFmtId="0" fontId="6" fillId="4" borderId="1" xfId="0" applyFont="1" applyFill="1" applyBorder="1" applyAlignment="1" applyProtection="1">
      <alignment horizontal="left" wrapText="1"/>
    </xf>
    <xf numFmtId="0" fontId="6" fillId="4" borderId="1" xfId="0" applyFont="1" applyFill="1" applyBorder="1" applyAlignment="1" applyProtection="1">
      <alignment vertical="top"/>
    </xf>
    <xf numFmtId="0" fontId="0" fillId="0" borderId="0" xfId="0" applyAlignment="1">
      <alignment horizontal="left"/>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2" fillId="2" borderId="3" xfId="0" applyFont="1" applyFill="1" applyBorder="1" applyAlignment="1">
      <alignment horizontal="left" vertical="top" wrapText="1"/>
    </xf>
    <xf numFmtId="0" fontId="4" fillId="0" borderId="0" xfId="0" applyFont="1" applyBorder="1" applyAlignment="1" applyProtection="1">
      <alignment horizontal="left" vertical="center" wrapText="1"/>
    </xf>
    <xf numFmtId="0" fontId="0" fillId="0" borderId="4" xfId="0" applyBorder="1"/>
    <xf numFmtId="0" fontId="4" fillId="0" borderId="0" xfId="0" applyFont="1" applyBorder="1" applyAlignment="1" applyProtection="1">
      <alignment horizontal="left" vertical="top" wrapText="1"/>
    </xf>
    <xf numFmtId="0" fontId="2" fillId="0" borderId="0" xfId="0" applyFont="1" applyBorder="1" applyAlignment="1" applyProtection="1">
      <alignment wrapText="1"/>
    </xf>
    <xf numFmtId="0" fontId="4" fillId="3" borderId="0" xfId="0" applyFont="1" applyFill="1" applyBorder="1" applyAlignment="1" applyProtection="1">
      <alignment vertical="top" wrapText="1" readingOrder="1"/>
    </xf>
    <xf numFmtId="0" fontId="4" fillId="0" borderId="0" xfId="0" applyFont="1" applyBorder="1" applyAlignment="1" applyProtection="1">
      <alignment vertical="top" wrapText="1"/>
    </xf>
    <xf numFmtId="0" fontId="4" fillId="0" borderId="0" xfId="0" applyFont="1" applyBorder="1" applyAlignment="1" applyProtection="1">
      <alignment horizontal="left" vertical="center"/>
    </xf>
    <xf numFmtId="0" fontId="0" fillId="0" borderId="0" xfId="0" applyBorder="1" applyAlignment="1">
      <alignment wrapText="1"/>
    </xf>
    <xf numFmtId="0" fontId="2" fillId="0" borderId="0" xfId="0" applyFont="1" applyBorder="1" applyAlignment="1" applyProtection="1">
      <alignment horizontal="right" wrapText="1" readingOrder="1"/>
    </xf>
    <xf numFmtId="0" fontId="2" fillId="0" borderId="0" xfId="0" applyFont="1" applyBorder="1" applyAlignment="1" applyProtection="1">
      <alignment horizontal="right" wrapText="1"/>
    </xf>
    <xf numFmtId="0" fontId="4" fillId="0" borderId="0" xfId="0" applyFont="1" applyBorder="1" applyAlignment="1">
      <alignment horizontal="left"/>
    </xf>
    <xf numFmtId="0" fontId="6" fillId="3" borderId="0" xfId="0" applyFont="1" applyFill="1" applyBorder="1" applyAlignment="1" applyProtection="1">
      <alignment vertical="top" wrapText="1" readingOrder="1"/>
    </xf>
    <xf numFmtId="0" fontId="6" fillId="0" borderId="0" xfId="0" applyFont="1" applyBorder="1" applyAlignment="1" applyProtection="1">
      <alignment horizontal="left" vertical="top"/>
    </xf>
    <xf numFmtId="0" fontId="6" fillId="0" borderId="0" xfId="0" applyFont="1" applyBorder="1" applyAlignment="1" applyProtection="1">
      <alignment horizontal="left"/>
    </xf>
    <xf numFmtId="0" fontId="6" fillId="0" borderId="0" xfId="0" applyFont="1" applyBorder="1" applyAlignment="1" applyProtection="1">
      <alignment horizontal="left" vertical="top" wrapText="1"/>
    </xf>
    <xf numFmtId="0" fontId="2" fillId="0" borderId="0" xfId="0" applyFont="1" applyFill="1" applyBorder="1" applyAlignment="1" applyProtection="1">
      <alignment vertical="top" readingOrder="1"/>
      <protection locked="0"/>
    </xf>
    <xf numFmtId="0" fontId="6" fillId="0" borderId="1" xfId="0" applyFont="1" applyBorder="1" applyAlignment="1" applyProtection="1">
      <alignment vertical="top" wrapText="1"/>
    </xf>
    <xf numFmtId="0" fontId="6" fillId="4" borderId="3" xfId="0" applyFont="1" applyFill="1" applyBorder="1" applyAlignment="1" applyProtection="1">
      <alignment vertical="top" wrapText="1"/>
    </xf>
    <xf numFmtId="0" fontId="6" fillId="0" borderId="1" xfId="0" applyFont="1" applyFill="1" applyBorder="1" applyAlignment="1" applyProtection="1">
      <alignment vertical="top" wrapText="1" readingOrder="1"/>
      <protection locked="0"/>
    </xf>
    <xf numFmtId="0" fontId="9" fillId="0" borderId="1" xfId="0" applyFont="1" applyBorder="1"/>
    <xf numFmtId="0" fontId="6" fillId="0" borderId="0" xfId="0" applyFont="1" applyFill="1" applyBorder="1" applyAlignment="1" applyProtection="1">
      <alignment vertical="top" wrapText="1"/>
      <protection locked="0"/>
    </xf>
    <xf numFmtId="0" fontId="2" fillId="0" borderId="1" xfId="0" applyFont="1" applyBorder="1"/>
    <xf numFmtId="0" fontId="6" fillId="0" borderId="0" xfId="0" applyFont="1" applyFill="1" applyBorder="1" applyAlignment="1" applyProtection="1">
      <alignment vertical="top" wrapText="1" readingOrder="1"/>
      <protection locked="0"/>
    </xf>
    <xf numFmtId="0" fontId="6" fillId="4" borderId="0" xfId="0" applyFont="1" applyFill="1" applyBorder="1" applyAlignment="1" applyProtection="1">
      <alignment vertical="top" wrapText="1"/>
    </xf>
    <xf numFmtId="0" fontId="9" fillId="0" borderId="0" xfId="0" applyFont="1" applyBorder="1"/>
    <xf numFmtId="0" fontId="0" fillId="0" borderId="0" xfId="0" applyBorder="1" applyAlignment="1">
      <alignment horizontal="left"/>
    </xf>
    <xf numFmtId="14" fontId="6" fillId="0" borderId="0" xfId="0" applyNumberFormat="1" applyFont="1" applyBorder="1" applyAlignment="1" applyProtection="1">
      <alignment horizontal="left" vertical="top"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wrapText="1"/>
    </xf>
    <xf numFmtId="0" fontId="7" fillId="0" borderId="1" xfId="0" applyFont="1" applyBorder="1"/>
    <xf numFmtId="0" fontId="4" fillId="0" borderId="0" xfId="0" applyFont="1" applyBorder="1" applyAlignment="1">
      <alignment vertical="top"/>
    </xf>
    <xf numFmtId="0" fontId="4" fillId="0" borderId="0" xfId="0" applyFont="1" applyBorder="1" applyAlignment="1">
      <alignment vertical="top" wrapText="1"/>
    </xf>
    <xf numFmtId="0" fontId="6" fillId="3" borderId="0" xfId="0" applyFont="1" applyFill="1" applyBorder="1" applyAlignment="1" applyProtection="1">
      <alignment vertical="top" wrapText="1" readingOrder="1"/>
      <protection locked="0"/>
    </xf>
    <xf numFmtId="0" fontId="6" fillId="0" borderId="0" xfId="1" applyFont="1" applyBorder="1" applyAlignment="1">
      <alignment vertical="top"/>
    </xf>
    <xf numFmtId="14" fontId="0" fillId="0" borderId="0" xfId="0" applyNumberFormat="1"/>
    <xf numFmtId="0" fontId="6" fillId="0" borderId="1" xfId="0" applyNumberFormat="1" applyFont="1" applyBorder="1" applyAlignment="1" applyProtection="1">
      <alignment horizontal="right"/>
    </xf>
    <xf numFmtId="0" fontId="6" fillId="0" borderId="1" xfId="0" applyNumberFormat="1" applyFont="1" applyBorder="1" applyAlignment="1" applyProtection="1">
      <alignment horizontal="right" wrapText="1"/>
    </xf>
    <xf numFmtId="14" fontId="4" fillId="0" borderId="0" xfId="0" applyNumberFormat="1" applyFont="1" applyBorder="1" applyAlignment="1" applyProtection="1">
      <alignment vertical="top" wrapText="1"/>
    </xf>
    <xf numFmtId="14" fontId="6" fillId="0" borderId="0" xfId="0" applyNumberFormat="1" applyFont="1" applyBorder="1" applyAlignment="1" applyProtection="1">
      <alignment horizontal="center" vertical="center" wrapText="1"/>
    </xf>
    <xf numFmtId="14" fontId="4" fillId="0" borderId="0" xfId="0" applyNumberFormat="1" applyFont="1" applyBorder="1" applyAlignment="1" applyProtection="1">
      <alignment wrapText="1" readingOrder="1"/>
    </xf>
    <xf numFmtId="14" fontId="7" fillId="0" borderId="0" xfId="0" applyNumberFormat="1" applyFont="1"/>
    <xf numFmtId="14" fontId="10" fillId="0" borderId="0" xfId="0" applyNumberFormat="1" applyFont="1"/>
    <xf numFmtId="0" fontId="6" fillId="0" borderId="1" xfId="0" applyFont="1" applyBorder="1" applyAlignment="1" applyProtection="1">
      <alignment vertical="top" wrapText="1"/>
      <protection locked="0"/>
    </xf>
    <xf numFmtId="0" fontId="6" fillId="0" borderId="1" xfId="0" applyFont="1" applyBorder="1" applyAlignment="1" applyProtection="1">
      <alignment horizontal="right" vertical="top" wrapText="1" readingOrder="1"/>
      <protection locked="0"/>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right" vertical="top" wrapText="1"/>
      <protection locked="0"/>
    </xf>
    <xf numFmtId="0" fontId="6" fillId="0" borderId="1" xfId="0" applyFont="1" applyBorder="1" applyAlignment="1" applyProtection="1">
      <alignment horizontal="right" vertical="top" wrapText="1"/>
      <protection locked="0"/>
    </xf>
    <xf numFmtId="0" fontId="6" fillId="0" borderId="1" xfId="0" applyFont="1" applyBorder="1" applyAlignment="1" applyProtection="1">
      <alignment vertical="top" wrapText="1" readingOrder="1"/>
      <protection locked="0"/>
    </xf>
    <xf numFmtId="0" fontId="2" fillId="3" borderId="0" xfId="0" applyFont="1" applyFill="1" applyBorder="1" applyAlignment="1" applyProtection="1">
      <alignment vertical="top" wrapText="1" readingOrder="1"/>
    </xf>
    <xf numFmtId="0" fontId="2" fillId="0" borderId="0" xfId="0" applyFont="1" applyBorder="1" applyAlignment="1" applyProtection="1">
      <alignment horizontal="center" wrapText="1"/>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top" wrapText="1" readingOrder="1"/>
      <protection locked="0"/>
    </xf>
    <xf numFmtId="0" fontId="6" fillId="0" borderId="0" xfId="0" applyNumberFormat="1" applyFont="1" applyBorder="1" applyAlignment="1" applyProtection="1">
      <alignment horizontal="left" wrapText="1"/>
    </xf>
    <xf numFmtId="0" fontId="6"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2" fillId="2" borderId="2" xfId="0" applyFont="1" applyFill="1" applyBorder="1" applyAlignment="1" applyProtection="1">
      <alignment horizontal="left" vertical="top" wrapText="1"/>
    </xf>
    <xf numFmtId="0" fontId="11" fillId="0" borderId="0" xfId="0" applyFont="1" applyAlignment="1">
      <alignment horizontal="center" vertical="center"/>
    </xf>
    <xf numFmtId="0" fontId="4" fillId="0" borderId="1" xfId="1" applyNumberFormat="1" applyFont="1" applyBorder="1" applyAlignment="1">
      <alignment horizontal="center" readingOrder="1"/>
    </xf>
    <xf numFmtId="14" fontId="4" fillId="0" borderId="0" xfId="0" applyNumberFormat="1" applyFont="1" applyBorder="1" applyAlignment="1" applyProtection="1">
      <alignment horizontal="center" vertical="center" wrapText="1"/>
    </xf>
    <xf numFmtId="0" fontId="0" fillId="0" borderId="5" xfId="0" applyBorder="1" applyAlignment="1">
      <alignment horizontal="center" vertical="center"/>
    </xf>
    <xf numFmtId="0" fontId="4" fillId="0" borderId="1" xfId="0" applyFont="1" applyBorder="1" applyAlignment="1" applyProtection="1">
      <alignment vertical="center"/>
    </xf>
    <xf numFmtId="0" fontId="4" fillId="0" borderId="1" xfId="0" applyNumberFormat="1" applyFont="1" applyBorder="1" applyAlignment="1" applyProtection="1">
      <alignment horizontal="center" vertical="center"/>
    </xf>
    <xf numFmtId="14" fontId="2" fillId="2" borderId="1" xfId="0" applyNumberFormat="1" applyFont="1" applyFill="1" applyBorder="1" applyAlignment="1" applyProtection="1">
      <alignment horizontal="left" vertical="top" wrapText="1"/>
    </xf>
    <xf numFmtId="14" fontId="14" fillId="0" borderId="0" xfId="0" applyNumberFormat="1" applyFont="1" applyAlignment="1">
      <alignment horizontal="left" vertical="center"/>
    </xf>
    <xf numFmtId="0" fontId="4" fillId="0" borderId="1" xfId="0" applyFont="1" applyBorder="1" applyAlignment="1" applyProtection="1">
      <alignment horizontal="center" vertical="center"/>
    </xf>
    <xf numFmtId="14" fontId="4" fillId="0" borderId="0" xfId="0" applyNumberFormat="1" applyFont="1" applyBorder="1" applyAlignment="1" applyProtection="1">
      <alignment horizontal="left" vertical="center"/>
    </xf>
    <xf numFmtId="0" fontId="0" fillId="0" borderId="1" xfId="0" applyBorder="1" applyAlignment="1">
      <alignment horizontal="center" vertical="center" wrapText="1"/>
    </xf>
    <xf numFmtId="14" fontId="4" fillId="0" borderId="0" xfId="0" applyNumberFormat="1" applyFont="1" applyBorder="1" applyAlignment="1" applyProtection="1">
      <alignment horizontal="left" vertical="center" wrapText="1"/>
    </xf>
    <xf numFmtId="0" fontId="0" fillId="0" borderId="1" xfId="0" applyBorder="1" applyAlignment="1">
      <alignment horizontal="center" vertical="center"/>
    </xf>
    <xf numFmtId="14" fontId="6" fillId="0" borderId="0" xfId="0" applyNumberFormat="1" applyFont="1" applyAlignment="1" applyProtection="1">
      <alignment horizontal="center" vertical="center"/>
    </xf>
    <xf numFmtId="14" fontId="0" fillId="0" borderId="0" xfId="0" applyNumberFormat="1" applyAlignment="1">
      <alignment horizontal="center" vertical="center"/>
    </xf>
    <xf numFmtId="14" fontId="14" fillId="0" borderId="0" xfId="0" applyNumberFormat="1" applyFont="1" applyAlignment="1">
      <alignment horizontal="center" vertical="center"/>
    </xf>
    <xf numFmtId="16" fontId="6" fillId="0" borderId="0" xfId="0" applyNumberFormat="1" applyFont="1" applyAlignment="1" applyProtection="1">
      <alignment horizontal="center" vertical="center"/>
    </xf>
    <xf numFmtId="14" fontId="4" fillId="0" borderId="0" xfId="0" applyNumberFormat="1" applyFont="1" applyBorder="1" applyAlignment="1" applyProtection="1">
      <alignment horizontal="center" wrapText="1"/>
    </xf>
    <xf numFmtId="0" fontId="6" fillId="0" borderId="1" xfId="0" applyNumberFormat="1" applyFont="1" applyBorder="1" applyAlignment="1" applyProtection="1">
      <alignment horizontal="right" vertical="top" wrapText="1"/>
    </xf>
    <xf numFmtId="0" fontId="2" fillId="0" borderId="0" xfId="0" applyNumberFormat="1" applyFont="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4" fillId="0" borderId="0" xfId="0" applyNumberFormat="1" applyFont="1" applyBorder="1" applyAlignment="1" applyProtection="1">
      <alignment horizontal="right" vertical="center" wrapText="1"/>
    </xf>
    <xf numFmtId="0" fontId="2" fillId="2" borderId="1" xfId="0" applyNumberFormat="1" applyFont="1" applyFill="1" applyBorder="1" applyAlignment="1" applyProtection="1">
      <alignment horizontal="right" vertical="top" wrapText="1"/>
    </xf>
    <xf numFmtId="0" fontId="4" fillId="0" borderId="1" xfId="0" applyNumberFormat="1" applyFont="1" applyBorder="1" applyAlignment="1" applyProtection="1">
      <alignment horizontal="right" vertical="center"/>
    </xf>
    <xf numFmtId="0" fontId="4" fillId="0" borderId="1" xfId="0" applyNumberFormat="1" applyFont="1" applyBorder="1" applyAlignment="1" applyProtection="1">
      <alignment horizontal="right" vertical="center" wrapText="1"/>
    </xf>
    <xf numFmtId="0" fontId="0" fillId="0" borderId="0" xfId="0" applyNumberFormat="1" applyAlignment="1">
      <alignment horizontal="right" vertical="center"/>
    </xf>
    <xf numFmtId="0" fontId="2" fillId="0" borderId="0" xfId="0" applyNumberFormat="1" applyFont="1" applyFill="1" applyAlignment="1" applyProtection="1">
      <alignment horizontal="right"/>
    </xf>
    <xf numFmtId="0" fontId="0" fillId="0" borderId="0" xfId="0" applyNumberFormat="1" applyAlignment="1">
      <alignment horizontal="right"/>
    </xf>
    <xf numFmtId="0" fontId="6" fillId="0" borderId="0" xfId="0" applyNumberFormat="1" applyFont="1" applyAlignment="1" applyProtection="1">
      <alignment horizontal="right" vertical="center"/>
    </xf>
    <xf numFmtId="0" fontId="2" fillId="0" borderId="0" xfId="0" applyNumberFormat="1" applyFont="1" applyAlignment="1" applyProtection="1">
      <alignment horizontal="right" vertical="center"/>
    </xf>
    <xf numFmtId="0" fontId="6" fillId="0" borderId="0" xfId="0" applyNumberFormat="1" applyFont="1" applyBorder="1" applyAlignment="1" applyProtection="1">
      <alignment horizontal="right" vertical="center" wrapText="1"/>
    </xf>
    <xf numFmtId="0" fontId="4" fillId="0" borderId="0" xfId="0" applyNumberFormat="1" applyFont="1" applyAlignment="1" applyProtection="1">
      <alignment horizontal="right" vertical="center"/>
    </xf>
    <xf numFmtId="0" fontId="6" fillId="0" borderId="0" xfId="0" applyNumberFormat="1" applyFont="1" applyAlignment="1">
      <alignment horizontal="right"/>
    </xf>
    <xf numFmtId="0" fontId="6" fillId="0" borderId="0" xfId="1" applyNumberFormat="1" applyFont="1" applyBorder="1" applyAlignment="1">
      <alignment horizontal="right" vertical="top"/>
    </xf>
    <xf numFmtId="0" fontId="4" fillId="0" borderId="0" xfId="0" applyNumberFormat="1" applyFont="1" applyAlignment="1">
      <alignment horizontal="right"/>
    </xf>
    <xf numFmtId="0" fontId="4" fillId="0" borderId="0" xfId="0" applyNumberFormat="1" applyFont="1" applyBorder="1" applyAlignment="1">
      <alignment horizontal="right" vertical="top" wrapText="1"/>
    </xf>
    <xf numFmtId="0" fontId="7" fillId="0" borderId="0" xfId="0" applyNumberFormat="1" applyFont="1" applyAlignment="1">
      <alignment horizontal="right"/>
    </xf>
    <xf numFmtId="0" fontId="4" fillId="2" borderId="1" xfId="0" applyNumberFormat="1" applyFont="1" applyFill="1" applyBorder="1" applyAlignment="1">
      <alignment horizontal="right" vertical="top" wrapText="1"/>
    </xf>
    <xf numFmtId="0" fontId="6" fillId="0" borderId="0" xfId="0" applyNumberFormat="1" applyFont="1" applyAlignment="1" applyProtection="1">
      <alignment horizontal="right"/>
    </xf>
    <xf numFmtId="0" fontId="6" fillId="0" borderId="1" xfId="0" applyNumberFormat="1" applyFont="1" applyBorder="1" applyAlignment="1" applyProtection="1">
      <alignment horizontal="right" vertical="top"/>
    </xf>
    <xf numFmtId="0" fontId="6" fillId="0" borderId="0" xfId="0" applyNumberFormat="1" applyFont="1" applyBorder="1" applyAlignment="1" applyProtection="1">
      <alignment horizontal="right" vertical="top"/>
    </xf>
    <xf numFmtId="0" fontId="6" fillId="0" borderId="0" xfId="0" applyNumberFormat="1" applyFont="1" applyBorder="1" applyAlignment="1" applyProtection="1">
      <alignment horizontal="right" vertical="top" wrapText="1"/>
    </xf>
    <xf numFmtId="0" fontId="8" fillId="0" borderId="0" xfId="0" applyNumberFormat="1" applyFont="1" applyAlignment="1">
      <alignment horizontal="right"/>
    </xf>
    <xf numFmtId="0" fontId="6" fillId="4" borderId="1" xfId="0" applyNumberFormat="1" applyFont="1" applyFill="1" applyBorder="1" applyAlignment="1" applyProtection="1">
      <alignment horizontal="right" vertical="top" wrapText="1"/>
    </xf>
    <xf numFmtId="0" fontId="6" fillId="4" borderId="1" xfId="0" applyNumberFormat="1" applyFont="1" applyFill="1" applyBorder="1" applyAlignment="1" applyProtection="1">
      <alignment horizontal="right" vertical="top"/>
    </xf>
    <xf numFmtId="0" fontId="0" fillId="0" borderId="0" xfId="0" applyNumberFormat="1" applyBorder="1" applyAlignment="1">
      <alignment horizontal="right"/>
    </xf>
    <xf numFmtId="0" fontId="2" fillId="2" borderId="1" xfId="0" applyNumberFormat="1" applyFont="1" applyFill="1" applyBorder="1" applyAlignment="1" applyProtection="1">
      <alignment horizontal="center" vertical="center" wrapText="1"/>
    </xf>
    <xf numFmtId="14" fontId="4" fillId="0" borderId="0" xfId="0" applyNumberFormat="1" applyFont="1" applyBorder="1" applyAlignment="1" applyProtection="1">
      <alignment horizontal="right" vertical="center" wrapText="1"/>
    </xf>
    <xf numFmtId="14" fontId="17" fillId="0" borderId="0" xfId="0" applyNumberFormat="1" applyFont="1"/>
    <xf numFmtId="0" fontId="17" fillId="0" borderId="0" xfId="0" applyNumberFormat="1" applyFont="1" applyAlignment="1">
      <alignment horizontal="right"/>
    </xf>
    <xf numFmtId="14" fontId="17" fillId="0" borderId="0" xfId="0" applyNumberFormat="1" applyFont="1" applyAlignment="1">
      <alignment horizontal="center" vertical="center"/>
    </xf>
    <xf numFmtId="0" fontId="17" fillId="0" borderId="0" xfId="0" applyFont="1"/>
    <xf numFmtId="14" fontId="2" fillId="2" borderId="1" xfId="0" applyNumberFormat="1" applyFont="1" applyFill="1" applyBorder="1" applyAlignment="1" applyProtection="1">
      <alignment horizontal="center" vertical="center" wrapText="1"/>
    </xf>
    <xf numFmtId="0" fontId="0" fillId="0" borderId="1" xfId="0" applyBorder="1" applyAlignment="1">
      <alignment wrapText="1"/>
    </xf>
    <xf numFmtId="14" fontId="6" fillId="0" borderId="0" xfId="0" applyNumberFormat="1" applyFont="1" applyAlignment="1">
      <alignment horizontal="right"/>
    </xf>
    <xf numFmtId="0" fontId="6" fillId="0" borderId="1" xfId="0" applyFont="1" applyFill="1" applyBorder="1" applyAlignment="1">
      <alignment horizontal="right"/>
    </xf>
    <xf numFmtId="0" fontId="6" fillId="0" borderId="1" xfId="0" applyFont="1" applyBorder="1" applyAlignment="1"/>
    <xf numFmtId="0" fontId="6" fillId="0" borderId="1" xfId="0" applyFont="1" applyFill="1" applyBorder="1" applyAlignment="1" applyProtection="1">
      <alignment wrapText="1"/>
      <protection locked="0"/>
    </xf>
    <xf numFmtId="0" fontId="6" fillId="0" borderId="1" xfId="0" applyFont="1" applyFill="1" applyBorder="1" applyAlignment="1" applyProtection="1">
      <alignment horizontal="right" wrapText="1"/>
      <protection locked="0"/>
    </xf>
    <xf numFmtId="0" fontId="6" fillId="4" borderId="1" xfId="0" applyNumberFormat="1" applyFont="1" applyFill="1" applyBorder="1" applyAlignment="1" applyProtection="1">
      <alignment vertical="top" wrapText="1"/>
    </xf>
    <xf numFmtId="0" fontId="6" fillId="0" borderId="0" xfId="0" applyFont="1" applyBorder="1" applyAlignment="1" applyProtection="1">
      <alignment horizontal="right" wrapText="1"/>
    </xf>
    <xf numFmtId="14" fontId="14" fillId="0" borderId="0" xfId="0" applyNumberFormat="1" applyFont="1" applyAlignment="1">
      <alignment horizontal="right"/>
    </xf>
    <xf numFmtId="14" fontId="4" fillId="0" borderId="0" xfId="0" applyNumberFormat="1" applyFont="1" applyBorder="1" applyAlignment="1" applyProtection="1">
      <alignment horizontal="right" wrapText="1"/>
    </xf>
    <xf numFmtId="14" fontId="2" fillId="0" borderId="0" xfId="0" applyNumberFormat="1" applyFont="1" applyBorder="1" applyAlignment="1" applyProtection="1">
      <alignment horizontal="right" wrapText="1"/>
    </xf>
    <xf numFmtId="0" fontId="4" fillId="0" borderId="0" xfId="0" applyNumberFormat="1" applyFont="1" applyBorder="1" applyAlignment="1" applyProtection="1">
      <alignment horizontal="right" wrapText="1"/>
    </xf>
    <xf numFmtId="0" fontId="18" fillId="0" borderId="0" xfId="0" applyNumberFormat="1" applyFont="1" applyAlignment="1">
      <alignment horizontal="right"/>
    </xf>
    <xf numFmtId="14" fontId="14" fillId="0" borderId="0" xfId="0" applyNumberFormat="1" applyFont="1"/>
    <xf numFmtId="0" fontId="14" fillId="0" borderId="0" xfId="0" applyNumberFormat="1" applyFont="1" applyAlignment="1">
      <alignment horizontal="right"/>
    </xf>
    <xf numFmtId="14" fontId="4" fillId="0" borderId="0" xfId="0" applyNumberFormat="1" applyFont="1"/>
    <xf numFmtId="14" fontId="14" fillId="0" borderId="0" xfId="0" applyNumberFormat="1" applyFont="1" applyAlignment="1">
      <alignment vertical="center"/>
    </xf>
    <xf numFmtId="14" fontId="17" fillId="0" borderId="0" xfId="0" applyNumberFormat="1" applyFont="1" applyAlignment="1">
      <alignment horizontal="right" vertical="center"/>
    </xf>
    <xf numFmtId="14" fontId="4" fillId="0" borderId="0" xfId="0" applyNumberFormat="1" applyFont="1" applyAlignment="1">
      <alignment vertical="center"/>
    </xf>
    <xf numFmtId="0" fontId="4" fillId="0" borderId="0" xfId="0" applyNumberFormat="1" applyFont="1" applyAlignment="1">
      <alignment horizontal="right" vertical="center"/>
    </xf>
    <xf numFmtId="14" fontId="4" fillId="0" borderId="0" xfId="0" applyNumberFormat="1" applyFont="1" applyAlignment="1">
      <alignment horizontal="right"/>
    </xf>
    <xf numFmtId="0" fontId="18" fillId="0" borderId="0" xfId="0" applyFont="1"/>
    <xf numFmtId="0" fontId="14" fillId="0" borderId="0" xfId="0" applyFont="1"/>
    <xf numFmtId="14" fontId="14" fillId="0" borderId="0" xfId="0" applyNumberFormat="1" applyFont="1" applyAlignment="1">
      <alignment horizontal="left"/>
    </xf>
    <xf numFmtId="14" fontId="4" fillId="0" borderId="0" xfId="0" applyNumberFormat="1" applyFont="1" applyAlignment="1">
      <alignment horizontal="left"/>
    </xf>
    <xf numFmtId="0" fontId="17" fillId="0" borderId="1" xfId="0" applyFont="1" applyBorder="1"/>
    <xf numFmtId="0" fontId="17" fillId="0" borderId="1" xfId="0" applyNumberFormat="1" applyFont="1" applyBorder="1" applyAlignment="1">
      <alignment horizontal="right"/>
    </xf>
    <xf numFmtId="0" fontId="17" fillId="0" borderId="1" xfId="0" applyFont="1" applyBorder="1" applyAlignment="1">
      <alignment horizontal="right"/>
    </xf>
    <xf numFmtId="0" fontId="4" fillId="0" borderId="1" xfId="0" applyFont="1" applyBorder="1" applyAlignment="1" applyProtection="1">
      <alignment wrapText="1" readingOrder="1"/>
    </xf>
    <xf numFmtId="0" fontId="4" fillId="0" borderId="1" xfId="0" applyFont="1" applyBorder="1" applyAlignment="1" applyProtection="1">
      <alignment readingOrder="1"/>
    </xf>
    <xf numFmtId="0" fontId="4" fillId="0" borderId="1" xfId="1" applyNumberFormat="1" applyFont="1" applyBorder="1" applyAlignment="1">
      <alignment readingOrder="1"/>
    </xf>
    <xf numFmtId="0" fontId="4" fillId="0" borderId="1" xfId="1" applyFont="1" applyBorder="1" applyAlignment="1" applyProtection="1">
      <alignment readingOrder="1"/>
    </xf>
    <xf numFmtId="0" fontId="4" fillId="0" borderId="1" xfId="0" applyFont="1" applyBorder="1" applyAlignment="1" applyProtection="1">
      <alignment wrapText="1" readingOrder="1"/>
      <protection locked="0"/>
    </xf>
    <xf numFmtId="0" fontId="4" fillId="0" borderId="1" xfId="0" applyNumberFormat="1" applyFont="1" applyBorder="1" applyAlignment="1" applyProtection="1">
      <alignment wrapText="1" readingOrder="1"/>
    </xf>
    <xf numFmtId="0" fontId="4" fillId="4" borderId="1" xfId="0" applyFont="1" applyFill="1" applyBorder="1" applyAlignment="1" applyProtection="1">
      <alignment wrapText="1" readingOrder="1"/>
      <protection locked="0"/>
    </xf>
    <xf numFmtId="0" fontId="4" fillId="0" borderId="1" xfId="0" applyNumberFormat="1" applyFont="1" applyBorder="1" applyAlignment="1" applyProtection="1">
      <alignment wrapText="1" readingOrder="1"/>
      <protection locked="0"/>
    </xf>
    <xf numFmtId="0" fontId="4" fillId="0" borderId="1" xfId="0" applyNumberFormat="1" applyFont="1" applyBorder="1" applyAlignment="1" applyProtection="1">
      <alignment readingOrder="1"/>
    </xf>
    <xf numFmtId="0" fontId="4" fillId="0" borderId="1" xfId="1" applyNumberFormat="1" applyFont="1" applyBorder="1" applyAlignment="1" applyProtection="1">
      <alignment readingOrder="1"/>
    </xf>
    <xf numFmtId="0" fontId="4" fillId="0" borderId="1" xfId="0" applyFont="1" applyBorder="1" applyAlignment="1" applyProtection="1">
      <alignment wrapText="1"/>
    </xf>
    <xf numFmtId="0" fontId="4" fillId="0" borderId="1" xfId="0" applyNumberFormat="1" applyFont="1" applyBorder="1" applyAlignment="1" applyProtection="1">
      <alignment horizontal="right" wrapText="1"/>
    </xf>
    <xf numFmtId="0" fontId="4" fillId="0" borderId="1" xfId="0" applyFont="1" applyBorder="1" applyAlignment="1" applyProtection="1">
      <alignment horizontal="right" wrapText="1"/>
    </xf>
    <xf numFmtId="0" fontId="4" fillId="0" borderId="1" xfId="0" applyFont="1" applyBorder="1" applyAlignment="1" applyProtection="1">
      <alignment horizontal="right"/>
    </xf>
    <xf numFmtId="0" fontId="4" fillId="0" borderId="1" xfId="0" applyFont="1" applyBorder="1" applyAlignment="1" applyProtection="1">
      <protection locked="0"/>
    </xf>
    <xf numFmtId="0" fontId="4" fillId="0" borderId="1" xfId="0" applyNumberFormat="1" applyFont="1" applyBorder="1" applyAlignment="1" applyProtection="1">
      <alignment wrapText="1"/>
    </xf>
    <xf numFmtId="0" fontId="4" fillId="0" borderId="1" xfId="0" applyNumberFormat="1" applyFont="1" applyBorder="1" applyAlignment="1" applyProtection="1"/>
    <xf numFmtId="0" fontId="4" fillId="4" borderId="1" xfId="0" applyFont="1" applyFill="1" applyBorder="1" applyAlignment="1" applyProtection="1">
      <protection locked="0"/>
    </xf>
    <xf numFmtId="0" fontId="4" fillId="0" borderId="1" xfId="1" applyNumberFormat="1" applyFont="1" applyBorder="1" applyAlignment="1" applyProtection="1"/>
    <xf numFmtId="0" fontId="4" fillId="0" borderId="1" xfId="1" applyFont="1" applyBorder="1" applyAlignment="1" applyProtection="1"/>
    <xf numFmtId="0" fontId="4" fillId="0" borderId="2" xfId="0" applyFont="1" applyBorder="1" applyAlignment="1" applyProtection="1">
      <protection locked="0"/>
    </xf>
    <xf numFmtId="0" fontId="4" fillId="0" borderId="1" xfId="1" applyNumberFormat="1" applyFont="1" applyBorder="1" applyAlignment="1" applyProtection="1">
      <alignment horizontal="right"/>
    </xf>
    <xf numFmtId="0" fontId="4" fillId="0" borderId="1" xfId="0" applyNumberFormat="1" applyFont="1" applyBorder="1" applyAlignment="1" applyProtection="1">
      <alignment horizontal="right"/>
    </xf>
    <xf numFmtId="0" fontId="4" fillId="0" borderId="1" xfId="1" applyFont="1" applyBorder="1" applyAlignment="1" applyProtection="1">
      <alignment horizontal="right"/>
    </xf>
    <xf numFmtId="0" fontId="4" fillId="4" borderId="2" xfId="0" applyFont="1" applyFill="1" applyBorder="1" applyAlignment="1" applyProtection="1">
      <protection locked="0"/>
    </xf>
    <xf numFmtId="0" fontId="4" fillId="0" borderId="1" xfId="0" applyFont="1" applyBorder="1" applyAlignment="1" applyProtection="1">
      <alignment horizontal="right"/>
      <protection locked="0"/>
    </xf>
    <xf numFmtId="0" fontId="4" fillId="4" borderId="1" xfId="0" applyFont="1" applyFill="1" applyBorder="1" applyAlignment="1" applyProtection="1">
      <alignment horizontal="right"/>
      <protection locked="0"/>
    </xf>
    <xf numFmtId="0" fontId="4" fillId="0" borderId="2" xfId="0" applyFont="1" applyBorder="1" applyAlignment="1" applyProtection="1">
      <alignment horizontal="right"/>
      <protection locked="0"/>
    </xf>
    <xf numFmtId="0" fontId="4" fillId="4" borderId="2" xfId="0" applyFont="1" applyFill="1" applyBorder="1" applyAlignment="1" applyProtection="1">
      <alignment horizontal="right"/>
      <protection locked="0"/>
    </xf>
    <xf numFmtId="0" fontId="4" fillId="0" borderId="1" xfId="0" applyFont="1" applyBorder="1" applyAlignment="1" applyProtection="1">
      <alignment wrapText="1"/>
      <protection locked="0"/>
    </xf>
    <xf numFmtId="0" fontId="4" fillId="0" borderId="1" xfId="0" applyFont="1" applyBorder="1" applyAlignment="1" applyProtection="1">
      <alignment horizontal="right" wrapText="1"/>
      <protection locked="0"/>
    </xf>
    <xf numFmtId="0" fontId="4" fillId="0" borderId="1" xfId="0" applyNumberFormat="1" applyFont="1" applyBorder="1" applyAlignment="1">
      <alignment horizontal="right" wrapText="1"/>
    </xf>
    <xf numFmtId="0" fontId="4" fillId="0" borderId="1" xfId="1" applyNumberFormat="1" applyFont="1" applyBorder="1" applyAlignment="1">
      <alignment horizontal="right"/>
    </xf>
    <xf numFmtId="0" fontId="4" fillId="0" borderId="1" xfId="0" applyNumberFormat="1" applyFont="1" applyFill="1" applyBorder="1" applyAlignment="1">
      <alignment horizontal="right" wrapText="1"/>
    </xf>
    <xf numFmtId="0" fontId="4" fillId="4" borderId="1" xfId="0" applyFont="1" applyFill="1" applyBorder="1" applyAlignment="1" applyProtection="1">
      <alignment horizontal="right" wrapText="1"/>
      <protection locked="0"/>
    </xf>
    <xf numFmtId="0" fontId="4" fillId="0" borderId="1" xfId="0" applyFont="1" applyBorder="1" applyAlignment="1">
      <alignment horizontal="right" wrapText="1"/>
    </xf>
    <xf numFmtId="0" fontId="4" fillId="0" borderId="1" xfId="1" applyFont="1" applyBorder="1" applyAlignment="1">
      <alignment horizontal="right"/>
    </xf>
    <xf numFmtId="0" fontId="4" fillId="0" borderId="1" xfId="0" applyFont="1" applyBorder="1" applyAlignment="1">
      <alignment horizontal="right"/>
    </xf>
    <xf numFmtId="0" fontId="4" fillId="0" borderId="1" xfId="0" applyNumberFormat="1" applyFont="1" applyBorder="1" applyAlignment="1">
      <alignment horizontal="right"/>
    </xf>
    <xf numFmtId="0" fontId="4" fillId="0" borderId="0" xfId="0" applyFont="1" applyFill="1" applyAlignment="1"/>
    <xf numFmtId="0" fontId="4" fillId="0" borderId="1" xfId="0" applyFont="1" applyFill="1" applyBorder="1" applyAlignment="1" applyProtection="1">
      <alignment wrapText="1"/>
      <protection locked="0"/>
    </xf>
    <xf numFmtId="0" fontId="4" fillId="0" borderId="1" xfId="0" applyFont="1" applyFill="1" applyBorder="1" applyAlignment="1"/>
    <xf numFmtId="0" fontId="4" fillId="0" borderId="1" xfId="0" applyFont="1" applyBorder="1" applyAlignment="1"/>
    <xf numFmtId="0" fontId="4" fillId="0" borderId="1" xfId="0" applyFont="1" applyBorder="1" applyAlignment="1" applyProtection="1"/>
    <xf numFmtId="164" fontId="4" fillId="0" borderId="1" xfId="0" applyNumberFormat="1" applyFont="1" applyFill="1" applyBorder="1" applyAlignment="1" applyProtection="1">
      <alignment horizontal="center" vertical="center" wrapText="1" readingOrder="1"/>
      <protection locked="0"/>
    </xf>
    <xf numFmtId="0" fontId="4" fillId="0" borderId="1" xfId="0" applyFont="1" applyBorder="1" applyAlignment="1" applyProtection="1">
      <alignment horizontal="center" wrapText="1" readingOrder="1"/>
      <protection locked="0"/>
    </xf>
    <xf numFmtId="0" fontId="4" fillId="0" borderId="1" xfId="0" applyNumberFormat="1" applyFont="1" applyBorder="1" applyAlignment="1" applyProtection="1">
      <alignment horizontal="right" wrapText="1"/>
      <protection locked="0"/>
    </xf>
    <xf numFmtId="0" fontId="4" fillId="0" borderId="1" xfId="0" applyFont="1" applyBorder="1" applyAlignment="1" applyProtection="1">
      <alignment horizontal="center" vertical="center" wrapText="1" readingOrder="1"/>
      <protection locked="0"/>
    </xf>
    <xf numFmtId="0" fontId="4" fillId="0" borderId="1" xfId="0" applyNumberFormat="1" applyFont="1" applyBorder="1" applyAlignment="1" applyProtection="1">
      <alignment horizontal="right" vertical="center" wrapText="1"/>
      <protection locked="0"/>
    </xf>
    <xf numFmtId="14"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14" fontId="4" fillId="0" borderId="1" xfId="0" applyNumberFormat="1" applyFont="1" applyFill="1" applyBorder="1" applyAlignment="1" applyProtection="1">
      <alignment horizontal="right" vertical="center" wrapText="1"/>
      <protection locked="0"/>
    </xf>
    <xf numFmtId="0" fontId="2" fillId="2" borderId="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3" fillId="0" borderId="0" xfId="0" applyFont="1" applyAlignment="1">
      <alignment horizontal="right"/>
    </xf>
    <xf numFmtId="0" fontId="2" fillId="0" borderId="0" xfId="0" applyFont="1" applyBorder="1" applyAlignment="1" applyProtection="1">
      <alignment horizontal="right" wrapText="1"/>
    </xf>
    <xf numFmtId="0" fontId="2" fillId="0" borderId="0" xfId="0" applyFont="1" applyBorder="1" applyAlignment="1" applyProtection="1">
      <alignment horizontal="right" wrapText="1" readingOrder="1"/>
    </xf>
    <xf numFmtId="0" fontId="4" fillId="0" borderId="1" xfId="0" applyFont="1" applyBorder="1" applyAlignment="1" applyProtection="1">
      <alignment horizontal="left" vertical="top" wrapText="1"/>
    </xf>
    <xf numFmtId="0" fontId="2" fillId="2" borderId="1"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2" borderId="6" xfId="0" applyFont="1" applyFill="1" applyBorder="1" applyAlignment="1">
      <alignment horizontal="left" vertical="top"/>
    </xf>
    <xf numFmtId="0" fontId="3" fillId="2" borderId="3" xfId="0" applyFont="1" applyFill="1" applyBorder="1" applyAlignment="1">
      <alignment horizontal="left" vertical="top"/>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left" vertical="top" wrapText="1"/>
    </xf>
    <xf numFmtId="0" fontId="5" fillId="0" borderId="0" xfId="0" applyFont="1" applyFill="1" applyBorder="1" applyAlignment="1" applyProtection="1">
      <alignment vertical="top" wrapText="1" readingOrder="1"/>
      <protection locked="0"/>
    </xf>
    <xf numFmtId="0" fontId="6" fillId="0" borderId="0" xfId="0" applyFont="1" applyFill="1" applyBorder="1" applyAlignment="1" applyProtection="1">
      <alignment vertical="top" wrapText="1"/>
      <protection locked="0"/>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14" fontId="0" fillId="0" borderId="6" xfId="0" applyNumberFormat="1" applyBorder="1" applyAlignment="1">
      <alignment horizontal="center" vertical="center"/>
    </xf>
    <xf numFmtId="14" fontId="0" fillId="0" borderId="11" xfId="0" applyNumberFormat="1" applyBorder="1" applyAlignment="1">
      <alignment horizontal="center" vertical="center"/>
    </xf>
    <xf numFmtId="14" fontId="0" fillId="0" borderId="0" xfId="0" applyNumberFormat="1" applyBorder="1" applyAlignment="1">
      <alignment horizontal="center" vertical="center"/>
    </xf>
    <xf numFmtId="14" fontId="0" fillId="0" borderId="12" xfId="0" applyNumberFormat="1" applyBorder="1" applyAlignment="1">
      <alignment horizontal="center" vertical="center"/>
    </xf>
    <xf numFmtId="14" fontId="0" fillId="0" borderId="13" xfId="0" applyNumberFormat="1" applyBorder="1" applyAlignment="1">
      <alignment horizontal="center" vertical="center"/>
    </xf>
    <xf numFmtId="14" fontId="0" fillId="0" borderId="14" xfId="0" applyNumberFormat="1" applyBorder="1" applyAlignment="1">
      <alignment horizontal="center" vertical="center"/>
    </xf>
    <xf numFmtId="14" fontId="0" fillId="0" borderId="15" xfId="0" applyNumberFormat="1" applyBorder="1" applyAlignment="1">
      <alignment horizontal="center" vertical="center"/>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632"/>
  <sheetViews>
    <sheetView tabSelected="1" topLeftCell="A465" zoomScaleNormal="100" workbookViewId="0">
      <selection activeCell="N459" sqref="N459"/>
    </sheetView>
  </sheetViews>
  <sheetFormatPr defaultRowHeight="15" x14ac:dyDescent="0.25"/>
  <cols>
    <col min="1" max="1" width="18.7109375" customWidth="1"/>
    <col min="2" max="3" width="12.42578125" customWidth="1"/>
    <col min="4" max="4" width="13.28515625" customWidth="1"/>
    <col min="5" max="5" width="11.28515625" bestFit="1" customWidth="1"/>
    <col min="6" max="6" width="11" style="148" customWidth="1"/>
    <col min="7" max="7" width="12.42578125" customWidth="1"/>
    <col min="8" max="8" width="10.7109375" style="60" customWidth="1"/>
    <col min="9" max="9" width="11.140625" style="60" customWidth="1"/>
    <col min="10" max="10" width="10.7109375" style="60" customWidth="1"/>
    <col min="11" max="11" width="12.28515625" style="60" customWidth="1"/>
    <col min="12" max="12" width="13" style="60" customWidth="1"/>
    <col min="13" max="13" width="26.85546875" style="60" customWidth="1"/>
    <col min="14" max="14" width="12.42578125" style="60" customWidth="1"/>
    <col min="15" max="15" width="10.7109375" bestFit="1" customWidth="1"/>
    <col min="16" max="16" width="12.42578125" customWidth="1"/>
    <col min="17" max="20" width="10.7109375" bestFit="1" customWidth="1"/>
    <col min="21" max="21" width="11.85546875" customWidth="1"/>
    <col min="22" max="22" width="10.5703125" customWidth="1"/>
  </cols>
  <sheetData>
    <row r="1" spans="1:15" ht="43.9" customHeight="1" x14ac:dyDescent="0.25">
      <c r="A1" s="121" t="s">
        <v>72</v>
      </c>
      <c r="B1" s="2"/>
      <c r="C1" s="2"/>
      <c r="D1" s="2"/>
      <c r="E1" s="2"/>
      <c r="F1" s="140"/>
      <c r="G1" s="2"/>
      <c r="H1" s="3"/>
      <c r="I1" s="3"/>
      <c r="J1" s="3"/>
      <c r="K1" s="3"/>
      <c r="L1" s="3"/>
      <c r="M1" s="3"/>
      <c r="N1" s="3"/>
    </row>
    <row r="2" spans="1:15" ht="26.45" customHeight="1" x14ac:dyDescent="0.25">
      <c r="A2" s="86" t="s">
        <v>68</v>
      </c>
      <c r="B2" s="261" t="s">
        <v>69</v>
      </c>
      <c r="C2" s="261"/>
      <c r="D2" s="261"/>
      <c r="E2" s="261"/>
      <c r="F2" s="261"/>
      <c r="G2" s="261"/>
      <c r="H2" s="261"/>
      <c r="I2" s="261"/>
      <c r="J2" s="261"/>
      <c r="K2" s="261"/>
      <c r="L2" s="261"/>
      <c r="M2" s="261"/>
      <c r="N2" s="261"/>
      <c r="O2" s="261"/>
    </row>
    <row r="3" spans="1:15" ht="25.15" customHeight="1" x14ac:dyDescent="0.25">
      <c r="A3" s="86" t="s">
        <v>70</v>
      </c>
      <c r="B3" s="261" t="s">
        <v>71</v>
      </c>
      <c r="C3" s="261"/>
      <c r="D3" s="261"/>
      <c r="E3" s="261"/>
      <c r="F3" s="261"/>
      <c r="G3" s="261"/>
      <c r="H3" s="261"/>
      <c r="I3" s="261"/>
      <c r="J3" s="261"/>
      <c r="K3" s="261"/>
      <c r="L3" s="261"/>
      <c r="M3" s="261"/>
      <c r="N3" s="261"/>
      <c r="O3" s="261"/>
    </row>
    <row r="4" spans="1:15" ht="23.45" customHeight="1" x14ac:dyDescent="0.25">
      <c r="A4" s="1"/>
      <c r="B4" s="67"/>
      <c r="C4" s="67"/>
      <c r="D4" s="67"/>
      <c r="E4" s="67"/>
      <c r="F4" s="141"/>
      <c r="G4" s="67"/>
      <c r="H4" s="67"/>
      <c r="I4" s="67"/>
      <c r="J4" s="67"/>
      <c r="K4" s="67"/>
      <c r="L4" s="67"/>
      <c r="M4" s="67"/>
      <c r="N4" s="67"/>
      <c r="O4" s="67"/>
    </row>
    <row r="5" spans="1:15" ht="16.899999999999999" customHeight="1" x14ac:dyDescent="0.25">
      <c r="A5" s="258" t="s">
        <v>108</v>
      </c>
      <c r="B5" s="258"/>
      <c r="C5" s="68"/>
      <c r="D5" s="182">
        <v>44263</v>
      </c>
      <c r="E5" s="183">
        <v>44348</v>
      </c>
      <c r="F5" s="182">
        <v>44459</v>
      </c>
      <c r="G5" s="182">
        <v>44546</v>
      </c>
      <c r="H5" s="181"/>
      <c r="I5" s="67"/>
      <c r="J5" s="67"/>
      <c r="K5" s="67"/>
      <c r="L5" s="67"/>
      <c r="M5" s="67"/>
      <c r="N5" s="67"/>
      <c r="O5" s="67"/>
    </row>
    <row r="6" spans="1:15" ht="17.45" customHeight="1" x14ac:dyDescent="0.25">
      <c r="A6" s="259" t="s">
        <v>76</v>
      </c>
      <c r="B6" s="259"/>
      <c r="C6" s="74"/>
      <c r="D6" s="183">
        <v>44279</v>
      </c>
      <c r="E6" s="182">
        <v>44362</v>
      </c>
      <c r="F6" s="183">
        <v>44460</v>
      </c>
      <c r="G6" s="183">
        <v>44551</v>
      </c>
      <c r="H6" s="181"/>
      <c r="I6" s="67"/>
      <c r="J6" s="67"/>
      <c r="K6" s="67"/>
      <c r="L6" s="67"/>
      <c r="M6" s="67"/>
      <c r="N6" s="67"/>
      <c r="O6" s="67"/>
    </row>
    <row r="7" spans="1:15" ht="17.45" customHeight="1" x14ac:dyDescent="0.25">
      <c r="A7" s="259" t="s">
        <v>75</v>
      </c>
      <c r="B7" s="259"/>
      <c r="C7" s="74"/>
      <c r="D7" s="183">
        <v>44284</v>
      </c>
      <c r="E7" s="184"/>
      <c r="F7" s="185"/>
      <c r="G7" s="183"/>
      <c r="H7" s="181"/>
      <c r="I7" s="67"/>
      <c r="J7" s="67"/>
      <c r="K7" s="67"/>
      <c r="L7" s="67"/>
      <c r="M7" s="67"/>
      <c r="N7" s="67"/>
      <c r="O7" s="67"/>
    </row>
    <row r="8" spans="1:15" ht="40.15" customHeight="1" x14ac:dyDescent="0.25">
      <c r="A8" s="1" t="s">
        <v>0</v>
      </c>
      <c r="B8" s="2"/>
      <c r="C8" s="2"/>
      <c r="D8" s="2"/>
      <c r="E8" s="2"/>
      <c r="F8" s="140"/>
      <c r="G8" s="2"/>
      <c r="H8" s="3"/>
      <c r="I8" s="3"/>
      <c r="J8" s="3"/>
      <c r="K8" s="3"/>
      <c r="L8" s="3"/>
      <c r="M8" s="3"/>
      <c r="N8"/>
    </row>
    <row r="9" spans="1:15" ht="72" x14ac:dyDescent="0.25">
      <c r="A9" s="4" t="s">
        <v>1</v>
      </c>
      <c r="B9" s="4" t="s">
        <v>2</v>
      </c>
      <c r="C9" s="4" t="s">
        <v>102</v>
      </c>
      <c r="D9" s="5"/>
      <c r="E9" s="173" t="s">
        <v>118</v>
      </c>
      <c r="F9" s="173" t="s">
        <v>118</v>
      </c>
      <c r="G9" s="5"/>
      <c r="H9" s="5" t="s">
        <v>3</v>
      </c>
      <c r="I9" s="5" t="s">
        <v>4</v>
      </c>
      <c r="J9" s="5" t="s">
        <v>5</v>
      </c>
      <c r="K9" s="5" t="s">
        <v>6</v>
      </c>
      <c r="L9" s="5" t="s">
        <v>7</v>
      </c>
      <c r="M9" s="5" t="s">
        <v>73</v>
      </c>
      <c r="N9" s="6" t="s">
        <v>8</v>
      </c>
    </row>
    <row r="10" spans="1:15" ht="24" x14ac:dyDescent="0.25">
      <c r="A10" s="7" t="s">
        <v>9</v>
      </c>
      <c r="B10" s="8" t="s">
        <v>10</v>
      </c>
      <c r="C10" s="8" t="s">
        <v>103</v>
      </c>
      <c r="D10" s="214">
        <v>123</v>
      </c>
      <c r="E10" s="214">
        <v>0</v>
      </c>
      <c r="F10" s="213">
        <v>0</v>
      </c>
      <c r="G10" s="214">
        <v>89</v>
      </c>
      <c r="H10" s="215">
        <v>4</v>
      </c>
      <c r="I10" s="215">
        <f>COUNT(D10:G10)</f>
        <v>4</v>
      </c>
      <c r="J10" s="214">
        <f>MIN(D10:G10)</f>
        <v>0</v>
      </c>
      <c r="K10" s="214">
        <f>AVERAGE(D10:G10)</f>
        <v>53</v>
      </c>
      <c r="L10" s="214">
        <f>MAX(D10:G10)</f>
        <v>123</v>
      </c>
      <c r="M10" s="61"/>
      <c r="N10" s="266" t="s">
        <v>121</v>
      </c>
    </row>
    <row r="11" spans="1:15" ht="24" x14ac:dyDescent="0.25">
      <c r="A11" s="7" t="s">
        <v>11</v>
      </c>
      <c r="B11" s="8" t="s">
        <v>10</v>
      </c>
      <c r="C11" s="8" t="s">
        <v>103</v>
      </c>
      <c r="D11" s="214">
        <v>0.41</v>
      </c>
      <c r="E11" s="214">
        <v>0</v>
      </c>
      <c r="F11" s="213">
        <v>0</v>
      </c>
      <c r="G11" s="214">
        <v>7.0000000000000007E-2</v>
      </c>
      <c r="H11" s="215">
        <v>4</v>
      </c>
      <c r="I11" s="215">
        <f t="shared" ref="I11:I33" si="0">COUNT(D11:G11)</f>
        <v>4</v>
      </c>
      <c r="J11" s="214">
        <f t="shared" ref="J11:J33" si="1">MIN(D11:G11)</f>
        <v>0</v>
      </c>
      <c r="K11" s="214">
        <f t="shared" ref="K11:K33" si="2">AVERAGE(D11:G11)</f>
        <v>0.12</v>
      </c>
      <c r="L11" s="214">
        <f t="shared" ref="L11:L33" si="3">MAX(D11:G11)</f>
        <v>0.41</v>
      </c>
      <c r="M11" s="62"/>
      <c r="N11" s="267"/>
    </row>
    <row r="12" spans="1:15" ht="24" x14ac:dyDescent="0.25">
      <c r="A12" s="7" t="s">
        <v>12</v>
      </c>
      <c r="B12" s="8" t="s">
        <v>10</v>
      </c>
      <c r="C12" s="8" t="s">
        <v>103</v>
      </c>
      <c r="D12" s="214">
        <v>2E-3</v>
      </c>
      <c r="E12" s="214">
        <v>0</v>
      </c>
      <c r="F12" s="213">
        <v>0</v>
      </c>
      <c r="G12" s="214">
        <v>6.0000000000000001E-3</v>
      </c>
      <c r="H12" s="215">
        <v>4</v>
      </c>
      <c r="I12" s="215">
        <f t="shared" si="0"/>
        <v>4</v>
      </c>
      <c r="J12" s="214">
        <f t="shared" si="1"/>
        <v>0</v>
      </c>
      <c r="K12" s="214">
        <f t="shared" si="2"/>
        <v>2E-3</v>
      </c>
      <c r="L12" s="214">
        <f t="shared" si="3"/>
        <v>6.0000000000000001E-3</v>
      </c>
      <c r="M12" s="62"/>
      <c r="N12" s="267"/>
    </row>
    <row r="13" spans="1:15" ht="24" x14ac:dyDescent="0.25">
      <c r="A13" s="7" t="s">
        <v>13</v>
      </c>
      <c r="B13" s="8" t="s">
        <v>10</v>
      </c>
      <c r="C13" s="8" t="s">
        <v>103</v>
      </c>
      <c r="D13" s="214">
        <v>1</v>
      </c>
      <c r="E13" s="214">
        <v>0</v>
      </c>
      <c r="F13" s="213">
        <v>0</v>
      </c>
      <c r="G13" s="214">
        <v>2.7</v>
      </c>
      <c r="H13" s="215">
        <v>4</v>
      </c>
      <c r="I13" s="215">
        <f t="shared" si="0"/>
        <v>4</v>
      </c>
      <c r="J13" s="214">
        <f t="shared" si="1"/>
        <v>0</v>
      </c>
      <c r="K13" s="214">
        <f t="shared" si="2"/>
        <v>0.92500000000000004</v>
      </c>
      <c r="L13" s="214">
        <f t="shared" si="3"/>
        <v>2.7</v>
      </c>
      <c r="M13" s="62"/>
      <c r="N13" s="267"/>
    </row>
    <row r="14" spans="1:15" ht="24" x14ac:dyDescent="0.25">
      <c r="A14" s="7" t="s">
        <v>14</v>
      </c>
      <c r="B14" s="8" t="s">
        <v>10</v>
      </c>
      <c r="C14" s="8" t="s">
        <v>103</v>
      </c>
      <c r="D14" s="214">
        <v>36</v>
      </c>
      <c r="E14" s="214">
        <v>0</v>
      </c>
      <c r="F14" s="213">
        <v>0</v>
      </c>
      <c r="G14" s="214">
        <v>31</v>
      </c>
      <c r="H14" s="215">
        <v>4</v>
      </c>
      <c r="I14" s="215">
        <f t="shared" si="0"/>
        <v>4</v>
      </c>
      <c r="J14" s="214">
        <f t="shared" si="1"/>
        <v>0</v>
      </c>
      <c r="K14" s="214">
        <f t="shared" si="2"/>
        <v>16.75</v>
      </c>
      <c r="L14" s="214">
        <f t="shared" si="3"/>
        <v>36</v>
      </c>
      <c r="M14" s="62"/>
      <c r="N14" s="267"/>
    </row>
    <row r="15" spans="1:15" ht="24" x14ac:dyDescent="0.25">
      <c r="A15" s="7" t="s">
        <v>15</v>
      </c>
      <c r="B15" s="8" t="s">
        <v>10</v>
      </c>
      <c r="C15" s="8" t="s">
        <v>103</v>
      </c>
      <c r="D15" s="214">
        <v>47</v>
      </c>
      <c r="E15" s="214">
        <v>0</v>
      </c>
      <c r="F15" s="213">
        <v>0</v>
      </c>
      <c r="G15" s="214">
        <v>28</v>
      </c>
      <c r="H15" s="215">
        <v>4</v>
      </c>
      <c r="I15" s="215">
        <f t="shared" si="0"/>
        <v>4</v>
      </c>
      <c r="J15" s="214">
        <f t="shared" si="1"/>
        <v>0</v>
      </c>
      <c r="K15" s="214">
        <f t="shared" si="2"/>
        <v>18.75</v>
      </c>
      <c r="L15" s="214">
        <f t="shared" si="3"/>
        <v>47</v>
      </c>
      <c r="M15" s="62"/>
      <c r="N15" s="267"/>
    </row>
    <row r="16" spans="1:15" ht="22.5" x14ac:dyDescent="0.25">
      <c r="A16" s="7" t="s">
        <v>16</v>
      </c>
      <c r="B16" s="81" t="s">
        <v>17</v>
      </c>
      <c r="C16" s="8" t="s">
        <v>103</v>
      </c>
      <c r="D16" s="214">
        <v>432</v>
      </c>
      <c r="E16" s="214">
        <v>0</v>
      </c>
      <c r="F16" s="213">
        <v>0</v>
      </c>
      <c r="G16" s="214">
        <v>320</v>
      </c>
      <c r="H16" s="215">
        <v>4</v>
      </c>
      <c r="I16" s="215">
        <f t="shared" si="0"/>
        <v>4</v>
      </c>
      <c r="J16" s="214">
        <f t="shared" si="1"/>
        <v>0</v>
      </c>
      <c r="K16" s="214">
        <f t="shared" si="2"/>
        <v>188</v>
      </c>
      <c r="L16" s="214">
        <f t="shared" si="3"/>
        <v>432</v>
      </c>
      <c r="M16" s="62"/>
      <c r="N16" s="267"/>
    </row>
    <row r="17" spans="1:14" ht="24" x14ac:dyDescent="0.25">
      <c r="A17" s="7" t="s">
        <v>66</v>
      </c>
      <c r="B17" s="8" t="s">
        <v>10</v>
      </c>
      <c r="C17" s="8" t="s">
        <v>103</v>
      </c>
      <c r="D17" s="214">
        <v>0.09</v>
      </c>
      <c r="E17" s="214">
        <v>0</v>
      </c>
      <c r="F17" s="213">
        <v>0</v>
      </c>
      <c r="G17" s="214">
        <v>0.09</v>
      </c>
      <c r="H17" s="215">
        <v>4</v>
      </c>
      <c r="I17" s="215">
        <f t="shared" si="0"/>
        <v>4</v>
      </c>
      <c r="J17" s="214">
        <f t="shared" si="1"/>
        <v>0</v>
      </c>
      <c r="K17" s="214">
        <f t="shared" si="2"/>
        <v>4.4999999999999998E-2</v>
      </c>
      <c r="L17" s="214">
        <f t="shared" si="3"/>
        <v>0.09</v>
      </c>
      <c r="M17" s="62"/>
      <c r="N17" s="267"/>
    </row>
    <row r="18" spans="1:14" ht="24" x14ac:dyDescent="0.25">
      <c r="A18" s="7" t="s">
        <v>18</v>
      </c>
      <c r="B18" s="8" t="s">
        <v>10</v>
      </c>
      <c r="C18" s="8" t="s">
        <v>103</v>
      </c>
      <c r="D18" s="214">
        <v>0.08</v>
      </c>
      <c r="E18" s="214">
        <v>0</v>
      </c>
      <c r="F18" s="213">
        <v>0</v>
      </c>
      <c r="G18" s="214">
        <v>9.5500000000000007</v>
      </c>
      <c r="H18" s="215">
        <v>4</v>
      </c>
      <c r="I18" s="215">
        <f t="shared" si="0"/>
        <v>4</v>
      </c>
      <c r="J18" s="214">
        <f t="shared" si="1"/>
        <v>0</v>
      </c>
      <c r="K18" s="214">
        <f t="shared" si="2"/>
        <v>2.4075000000000002</v>
      </c>
      <c r="L18" s="214">
        <f t="shared" si="3"/>
        <v>9.5500000000000007</v>
      </c>
      <c r="M18" s="62"/>
      <c r="N18" s="267"/>
    </row>
    <row r="19" spans="1:14" ht="24" x14ac:dyDescent="0.25">
      <c r="A19" s="7" t="s">
        <v>19</v>
      </c>
      <c r="B19" s="8" t="s">
        <v>10</v>
      </c>
      <c r="C19" s="8" t="s">
        <v>103</v>
      </c>
      <c r="D19" s="214">
        <v>6.6</v>
      </c>
      <c r="E19" s="214">
        <v>0</v>
      </c>
      <c r="F19" s="213">
        <v>0</v>
      </c>
      <c r="G19" s="214">
        <v>5.2</v>
      </c>
      <c r="H19" s="215">
        <v>4</v>
      </c>
      <c r="I19" s="215">
        <f t="shared" si="0"/>
        <v>4</v>
      </c>
      <c r="J19" s="214">
        <f t="shared" si="1"/>
        <v>0</v>
      </c>
      <c r="K19" s="214">
        <f t="shared" si="2"/>
        <v>2.95</v>
      </c>
      <c r="L19" s="214">
        <f t="shared" si="3"/>
        <v>6.6</v>
      </c>
      <c r="M19" s="62"/>
      <c r="N19" s="267"/>
    </row>
    <row r="20" spans="1:14" ht="24" x14ac:dyDescent="0.25">
      <c r="A20" s="7" t="s">
        <v>20</v>
      </c>
      <c r="B20" s="8" t="s">
        <v>10</v>
      </c>
      <c r="C20" s="8" t="s">
        <v>103</v>
      </c>
      <c r="D20" s="214">
        <v>0.96899999999999997</v>
      </c>
      <c r="E20" s="214">
        <v>0</v>
      </c>
      <c r="F20" s="213">
        <v>0</v>
      </c>
      <c r="G20" s="214">
        <v>0.27300000000000002</v>
      </c>
      <c r="H20" s="215">
        <v>4</v>
      </c>
      <c r="I20" s="215">
        <f t="shared" si="0"/>
        <v>4</v>
      </c>
      <c r="J20" s="214">
        <f t="shared" si="1"/>
        <v>0</v>
      </c>
      <c r="K20" s="214">
        <f t="shared" si="2"/>
        <v>0.3105</v>
      </c>
      <c r="L20" s="214">
        <f t="shared" si="3"/>
        <v>0.96899999999999997</v>
      </c>
      <c r="M20" s="62"/>
      <c r="N20" s="267"/>
    </row>
    <row r="21" spans="1:14" ht="24" x14ac:dyDescent="0.25">
      <c r="A21" s="7" t="s">
        <v>21</v>
      </c>
      <c r="B21" s="8" t="s">
        <v>10</v>
      </c>
      <c r="C21" s="8" t="s">
        <v>103</v>
      </c>
      <c r="D21" s="214">
        <v>0.05</v>
      </c>
      <c r="E21" s="214">
        <v>0</v>
      </c>
      <c r="F21" s="213">
        <v>0</v>
      </c>
      <c r="G21" s="214">
        <v>3.44</v>
      </c>
      <c r="H21" s="215">
        <v>4</v>
      </c>
      <c r="I21" s="215">
        <f t="shared" si="0"/>
        <v>4</v>
      </c>
      <c r="J21" s="214">
        <f t="shared" si="1"/>
        <v>0</v>
      </c>
      <c r="K21" s="214">
        <f t="shared" si="2"/>
        <v>0.87249999999999994</v>
      </c>
      <c r="L21" s="214">
        <f t="shared" si="3"/>
        <v>3.44</v>
      </c>
      <c r="M21" s="62"/>
      <c r="N21" s="267"/>
    </row>
    <row r="22" spans="1:14" ht="24" x14ac:dyDescent="0.25">
      <c r="A22" s="7" t="s">
        <v>22</v>
      </c>
      <c r="B22" s="8" t="s">
        <v>10</v>
      </c>
      <c r="C22" s="8" t="s">
        <v>103</v>
      </c>
      <c r="D22" s="214">
        <v>0.02</v>
      </c>
      <c r="E22" s="214">
        <v>0</v>
      </c>
      <c r="F22" s="213">
        <v>0</v>
      </c>
      <c r="G22" s="214">
        <v>0.06</v>
      </c>
      <c r="H22" s="215">
        <v>4</v>
      </c>
      <c r="I22" s="215">
        <f t="shared" si="0"/>
        <v>4</v>
      </c>
      <c r="J22" s="214">
        <f t="shared" si="1"/>
        <v>0</v>
      </c>
      <c r="K22" s="214">
        <f t="shared" si="2"/>
        <v>0.02</v>
      </c>
      <c r="L22" s="214">
        <f t="shared" si="3"/>
        <v>0.06</v>
      </c>
      <c r="M22" s="62"/>
      <c r="N22" s="267"/>
    </row>
    <row r="23" spans="1:14" ht="24" x14ac:dyDescent="0.25">
      <c r="A23" s="7" t="s">
        <v>23</v>
      </c>
      <c r="B23" s="8" t="s">
        <v>10</v>
      </c>
      <c r="C23" s="8" t="s">
        <v>103</v>
      </c>
      <c r="D23" s="214">
        <v>1.44</v>
      </c>
      <c r="E23" s="214">
        <v>0</v>
      </c>
      <c r="F23" s="213">
        <v>0</v>
      </c>
      <c r="G23" s="214">
        <v>4.7300000000000004</v>
      </c>
      <c r="H23" s="215">
        <v>4</v>
      </c>
      <c r="I23" s="215">
        <f t="shared" si="0"/>
        <v>4</v>
      </c>
      <c r="J23" s="214">
        <f t="shared" si="1"/>
        <v>0</v>
      </c>
      <c r="K23" s="214">
        <f t="shared" si="2"/>
        <v>1.5425</v>
      </c>
      <c r="L23" s="214">
        <f t="shared" si="3"/>
        <v>4.7300000000000004</v>
      </c>
      <c r="M23" s="62"/>
      <c r="N23" s="267"/>
    </row>
    <row r="24" spans="1:14" ht="22.5" x14ac:dyDescent="0.25">
      <c r="A24" s="83" t="s">
        <v>112</v>
      </c>
      <c r="B24" s="56" t="s">
        <v>113</v>
      </c>
      <c r="C24" s="8" t="s">
        <v>103</v>
      </c>
      <c r="D24" s="214">
        <v>1</v>
      </c>
      <c r="E24" s="214">
        <v>0</v>
      </c>
      <c r="F24" s="213">
        <v>0</v>
      </c>
      <c r="G24" s="214">
        <v>1</v>
      </c>
      <c r="H24" s="215">
        <v>4</v>
      </c>
      <c r="I24" s="215">
        <f t="shared" si="0"/>
        <v>4</v>
      </c>
      <c r="J24" s="214">
        <f t="shared" si="1"/>
        <v>0</v>
      </c>
      <c r="K24" s="214">
        <f t="shared" si="2"/>
        <v>0.5</v>
      </c>
      <c r="L24" s="214">
        <f t="shared" si="3"/>
        <v>1</v>
      </c>
      <c r="M24" s="62"/>
      <c r="N24" s="267"/>
    </row>
    <row r="25" spans="1:14" ht="24" x14ac:dyDescent="0.25">
      <c r="A25" s="7" t="s">
        <v>24</v>
      </c>
      <c r="B25" s="11" t="s">
        <v>25</v>
      </c>
      <c r="C25" s="8" t="s">
        <v>104</v>
      </c>
      <c r="D25" s="214">
        <v>7.3</v>
      </c>
      <c r="E25" s="214">
        <v>0</v>
      </c>
      <c r="F25" s="213">
        <v>0</v>
      </c>
      <c r="G25" s="214">
        <v>8</v>
      </c>
      <c r="H25" s="215">
        <v>4</v>
      </c>
      <c r="I25" s="215">
        <f t="shared" si="0"/>
        <v>4</v>
      </c>
      <c r="J25" s="214">
        <f t="shared" si="1"/>
        <v>0</v>
      </c>
      <c r="K25" s="214">
        <f t="shared" si="2"/>
        <v>3.8250000000000002</v>
      </c>
      <c r="L25" s="214">
        <f t="shared" si="3"/>
        <v>8</v>
      </c>
      <c r="M25" s="62"/>
      <c r="N25" s="66"/>
    </row>
    <row r="26" spans="1:14" ht="24" x14ac:dyDescent="0.25">
      <c r="A26" s="7" t="s">
        <v>26</v>
      </c>
      <c r="B26" s="8" t="s">
        <v>10</v>
      </c>
      <c r="C26" s="8" t="s">
        <v>103</v>
      </c>
      <c r="D26" s="214">
        <v>14</v>
      </c>
      <c r="E26" s="214">
        <v>0</v>
      </c>
      <c r="F26" s="213">
        <v>0</v>
      </c>
      <c r="G26" s="214">
        <v>10</v>
      </c>
      <c r="H26" s="215">
        <v>4</v>
      </c>
      <c r="I26" s="215">
        <f t="shared" si="0"/>
        <v>4</v>
      </c>
      <c r="J26" s="214">
        <f t="shared" si="1"/>
        <v>0</v>
      </c>
      <c r="K26" s="214">
        <f t="shared" si="2"/>
        <v>6</v>
      </c>
      <c r="L26" s="214">
        <f t="shared" si="3"/>
        <v>14</v>
      </c>
      <c r="M26" s="62"/>
      <c r="N26" s="268"/>
    </row>
    <row r="27" spans="1:14" ht="25.9" customHeight="1" x14ac:dyDescent="0.25">
      <c r="A27" s="7" t="s">
        <v>27</v>
      </c>
      <c r="B27" s="12" t="s">
        <v>28</v>
      </c>
      <c r="C27" s="8" t="s">
        <v>103</v>
      </c>
      <c r="D27" s="214">
        <v>274.5</v>
      </c>
      <c r="E27" s="214">
        <v>0</v>
      </c>
      <c r="F27" s="213">
        <v>0</v>
      </c>
      <c r="G27" s="214">
        <v>219.4</v>
      </c>
      <c r="H27" s="215">
        <v>4</v>
      </c>
      <c r="I27" s="215">
        <f t="shared" si="0"/>
        <v>4</v>
      </c>
      <c r="J27" s="214">
        <f t="shared" si="1"/>
        <v>0</v>
      </c>
      <c r="K27" s="214">
        <f t="shared" si="2"/>
        <v>123.47499999999999</v>
      </c>
      <c r="L27" s="214">
        <f t="shared" si="3"/>
        <v>274.5</v>
      </c>
      <c r="M27" s="62"/>
      <c r="N27" s="268"/>
    </row>
    <row r="28" spans="1:14" ht="24" x14ac:dyDescent="0.25">
      <c r="A28" s="7" t="s">
        <v>29</v>
      </c>
      <c r="B28" s="8" t="s">
        <v>10</v>
      </c>
      <c r="C28" s="8" t="s">
        <v>103</v>
      </c>
      <c r="D28" s="214">
        <v>33</v>
      </c>
      <c r="E28" s="214">
        <v>0</v>
      </c>
      <c r="F28" s="213">
        <v>0</v>
      </c>
      <c r="G28" s="214">
        <v>16</v>
      </c>
      <c r="H28" s="215">
        <v>4</v>
      </c>
      <c r="I28" s="215">
        <f t="shared" si="0"/>
        <v>4</v>
      </c>
      <c r="J28" s="214">
        <f t="shared" si="1"/>
        <v>0</v>
      </c>
      <c r="K28" s="214">
        <f t="shared" si="2"/>
        <v>12.25</v>
      </c>
      <c r="L28" s="214">
        <f t="shared" si="3"/>
        <v>33</v>
      </c>
      <c r="M28" s="62"/>
      <c r="N28" s="268"/>
    </row>
    <row r="29" spans="1:14" ht="24" x14ac:dyDescent="0.25">
      <c r="A29" s="7" t="s">
        <v>30</v>
      </c>
      <c r="B29" s="8" t="s">
        <v>10</v>
      </c>
      <c r="C29" s="8" t="s">
        <v>103</v>
      </c>
      <c r="D29" s="214">
        <v>16</v>
      </c>
      <c r="E29" s="214">
        <v>0</v>
      </c>
      <c r="F29" s="213">
        <v>0</v>
      </c>
      <c r="G29" s="214">
        <v>22</v>
      </c>
      <c r="H29" s="215">
        <v>4</v>
      </c>
      <c r="I29" s="215">
        <f t="shared" si="0"/>
        <v>4</v>
      </c>
      <c r="J29" s="214">
        <f t="shared" si="1"/>
        <v>0</v>
      </c>
      <c r="K29" s="214">
        <f t="shared" si="2"/>
        <v>9.5</v>
      </c>
      <c r="L29" s="214">
        <f t="shared" si="3"/>
        <v>22</v>
      </c>
      <c r="M29" s="62"/>
      <c r="N29" s="268"/>
    </row>
    <row r="30" spans="1:14" ht="24" x14ac:dyDescent="0.25">
      <c r="A30" s="7" t="s">
        <v>31</v>
      </c>
      <c r="B30" s="8" t="s">
        <v>32</v>
      </c>
      <c r="C30" s="8" t="s">
        <v>103</v>
      </c>
      <c r="D30" s="214">
        <v>26</v>
      </c>
      <c r="E30" s="214">
        <v>0</v>
      </c>
      <c r="F30" s="213">
        <v>0</v>
      </c>
      <c r="G30" s="214">
        <v>25.6</v>
      </c>
      <c r="H30" s="215">
        <v>4</v>
      </c>
      <c r="I30" s="215">
        <f t="shared" si="0"/>
        <v>4</v>
      </c>
      <c r="J30" s="214">
        <f t="shared" si="1"/>
        <v>0</v>
      </c>
      <c r="K30" s="214">
        <f t="shared" si="2"/>
        <v>12.9</v>
      </c>
      <c r="L30" s="214">
        <f t="shared" si="3"/>
        <v>26</v>
      </c>
      <c r="M30" s="62"/>
      <c r="N30" s="268"/>
    </row>
    <row r="31" spans="1:14" ht="24" x14ac:dyDescent="0.25">
      <c r="A31" s="7" t="s">
        <v>33</v>
      </c>
      <c r="B31" s="8" t="s">
        <v>10</v>
      </c>
      <c r="C31" s="8" t="s">
        <v>103</v>
      </c>
      <c r="D31" s="214">
        <v>9.5</v>
      </c>
      <c r="E31" s="214">
        <v>0</v>
      </c>
      <c r="F31" s="213">
        <v>0</v>
      </c>
      <c r="G31" s="214">
        <v>6.6</v>
      </c>
      <c r="H31" s="215">
        <v>4</v>
      </c>
      <c r="I31" s="215">
        <f t="shared" si="0"/>
        <v>4</v>
      </c>
      <c r="J31" s="214">
        <f t="shared" si="1"/>
        <v>0</v>
      </c>
      <c r="K31" s="214">
        <f t="shared" si="2"/>
        <v>4.0250000000000004</v>
      </c>
      <c r="L31" s="214">
        <f t="shared" si="3"/>
        <v>9.5</v>
      </c>
      <c r="M31" s="62"/>
      <c r="N31" s="268"/>
    </row>
    <row r="32" spans="1:14" ht="22.5" x14ac:dyDescent="0.25">
      <c r="A32" s="83" t="s">
        <v>114</v>
      </c>
      <c r="B32" s="56" t="s">
        <v>113</v>
      </c>
      <c r="C32" s="8" t="s">
        <v>103</v>
      </c>
      <c r="D32" s="214">
        <v>1</v>
      </c>
      <c r="E32" s="214">
        <v>0</v>
      </c>
      <c r="F32" s="213">
        <v>0</v>
      </c>
      <c r="G32" s="214">
        <v>1</v>
      </c>
      <c r="H32" s="215">
        <v>4</v>
      </c>
      <c r="I32" s="215">
        <f t="shared" si="0"/>
        <v>4</v>
      </c>
      <c r="J32" s="214">
        <f t="shared" si="1"/>
        <v>0</v>
      </c>
      <c r="K32" s="214">
        <f t="shared" si="2"/>
        <v>0.5</v>
      </c>
      <c r="L32" s="214">
        <f t="shared" si="3"/>
        <v>1</v>
      </c>
      <c r="M32" s="63"/>
      <c r="N32" s="269"/>
    </row>
    <row r="33" spans="1:17" ht="30.6" customHeight="1" x14ac:dyDescent="0.25">
      <c r="A33" s="7" t="s">
        <v>34</v>
      </c>
      <c r="B33" s="8" t="s">
        <v>10</v>
      </c>
      <c r="C33" s="8" t="s">
        <v>104</v>
      </c>
      <c r="D33" s="214">
        <v>5.3</v>
      </c>
      <c r="E33" s="214">
        <v>0</v>
      </c>
      <c r="F33" s="213">
        <v>0</v>
      </c>
      <c r="G33" s="214">
        <v>289</v>
      </c>
      <c r="H33" s="215">
        <v>4</v>
      </c>
      <c r="I33" s="215">
        <f t="shared" si="0"/>
        <v>4</v>
      </c>
      <c r="J33" s="214">
        <f t="shared" si="1"/>
        <v>0</v>
      </c>
      <c r="K33" s="214">
        <f t="shared" si="2"/>
        <v>73.575000000000003</v>
      </c>
      <c r="L33" s="214">
        <f t="shared" si="3"/>
        <v>289</v>
      </c>
      <c r="M33" s="9"/>
      <c r="N33" s="10"/>
    </row>
    <row r="34" spans="1:17" x14ac:dyDescent="0.25">
      <c r="A34" s="69"/>
      <c r="B34" s="70"/>
      <c r="C34" s="70"/>
      <c r="D34" s="70"/>
      <c r="E34" s="70"/>
      <c r="F34" s="141"/>
      <c r="G34" s="70"/>
      <c r="H34" s="71"/>
      <c r="I34" s="71"/>
      <c r="J34" s="65"/>
      <c r="K34" s="65"/>
      <c r="L34" s="65"/>
      <c r="M34" s="65"/>
      <c r="N34" s="72"/>
    </row>
    <row r="35" spans="1:17" ht="27" customHeight="1" x14ac:dyDescent="0.25">
      <c r="A35" s="113" t="s">
        <v>110</v>
      </c>
      <c r="B35" s="114" t="s">
        <v>111</v>
      </c>
      <c r="C35" s="70"/>
      <c r="D35" s="123">
        <v>44200</v>
      </c>
      <c r="E35" s="123">
        <v>44207</v>
      </c>
      <c r="F35" s="168">
        <v>44215</v>
      </c>
      <c r="G35" s="123">
        <v>44222</v>
      </c>
      <c r="H35" s="128">
        <v>44249</v>
      </c>
      <c r="I35" s="130">
        <v>44259</v>
      </c>
      <c r="J35" s="132">
        <v>44270</v>
      </c>
      <c r="K35" s="132">
        <v>44285</v>
      </c>
      <c r="L35" s="132">
        <v>44291</v>
      </c>
      <c r="M35" s="132">
        <v>44319</v>
      </c>
      <c r="N35" s="132" t="s">
        <v>120</v>
      </c>
      <c r="O35" s="99"/>
      <c r="P35" s="99"/>
      <c r="Q35" s="99"/>
    </row>
    <row r="36" spans="1:17" ht="31.9" customHeight="1" x14ac:dyDescent="0.25">
      <c r="A36" s="7" t="s">
        <v>24</v>
      </c>
      <c r="B36" s="119" t="s">
        <v>74</v>
      </c>
      <c r="C36" s="125" t="s">
        <v>25</v>
      </c>
      <c r="D36" s="126">
        <v>7.22</v>
      </c>
      <c r="E36" s="126">
        <v>6.7</v>
      </c>
      <c r="F36" s="144">
        <v>7.42</v>
      </c>
      <c r="G36" s="126">
        <v>6.77</v>
      </c>
      <c r="H36" s="129">
        <v>7.8</v>
      </c>
      <c r="I36" s="131">
        <v>7.69</v>
      </c>
      <c r="J36" s="133">
        <v>7.51</v>
      </c>
      <c r="K36" s="119">
        <v>7.61</v>
      </c>
      <c r="L36" s="119">
        <v>7.68</v>
      </c>
      <c r="M36" s="119">
        <v>7.86</v>
      </c>
      <c r="N36" s="119">
        <v>7.5</v>
      </c>
      <c r="O36" s="119"/>
      <c r="P36" s="119"/>
      <c r="Q36" s="119"/>
    </row>
    <row r="37" spans="1:17" ht="24" x14ac:dyDescent="0.25">
      <c r="A37" s="7" t="s">
        <v>34</v>
      </c>
      <c r="B37" s="119">
        <v>50</v>
      </c>
      <c r="C37" s="8" t="s">
        <v>10</v>
      </c>
      <c r="D37" s="124">
        <v>5.2</v>
      </c>
      <c r="E37" s="119">
        <v>2</v>
      </c>
      <c r="F37" s="145">
        <v>54</v>
      </c>
      <c r="G37" s="119">
        <v>2.7</v>
      </c>
      <c r="H37" s="129">
        <v>14</v>
      </c>
      <c r="I37" s="119">
        <v>6.5</v>
      </c>
      <c r="J37" s="119">
        <v>14</v>
      </c>
      <c r="K37" s="133">
        <v>3</v>
      </c>
      <c r="L37" s="133">
        <v>5</v>
      </c>
      <c r="M37" s="133">
        <v>12</v>
      </c>
      <c r="N37" s="133">
        <v>20</v>
      </c>
      <c r="O37" s="133"/>
      <c r="P37" s="133"/>
      <c r="Q37" s="133"/>
    </row>
    <row r="38" spans="1:17" x14ac:dyDescent="0.25">
      <c r="A38" s="69"/>
      <c r="B38" s="70"/>
      <c r="C38" s="70"/>
      <c r="D38" s="70"/>
      <c r="E38" s="70"/>
      <c r="F38" s="141"/>
      <c r="G38" s="70"/>
      <c r="H38" s="71"/>
      <c r="I38" s="71"/>
      <c r="J38" s="65"/>
      <c r="K38" s="65"/>
      <c r="L38" s="65"/>
      <c r="M38" s="65"/>
      <c r="N38" s="72"/>
    </row>
    <row r="39" spans="1:17" x14ac:dyDescent="0.25">
      <c r="A39" s="69"/>
      <c r="B39" s="70"/>
      <c r="C39" s="70"/>
      <c r="D39" s="70"/>
      <c r="E39" s="70"/>
      <c r="F39" s="141"/>
      <c r="G39" s="70"/>
      <c r="H39" s="71"/>
      <c r="I39" s="71"/>
      <c r="J39" s="65"/>
      <c r="K39" s="65"/>
      <c r="L39" s="65"/>
      <c r="M39" s="65"/>
      <c r="N39" s="72"/>
    </row>
    <row r="40" spans="1:17" x14ac:dyDescent="0.25">
      <c r="A40" s="69"/>
      <c r="B40" s="70"/>
      <c r="C40" s="70"/>
      <c r="D40" s="70"/>
      <c r="E40" s="70"/>
      <c r="F40" s="141"/>
      <c r="G40" s="70"/>
      <c r="H40" s="71"/>
      <c r="I40" s="71"/>
      <c r="J40" s="65"/>
      <c r="K40" s="65"/>
      <c r="L40" s="65"/>
      <c r="M40" s="65"/>
      <c r="N40" s="72"/>
    </row>
    <row r="41" spans="1:17" x14ac:dyDescent="0.25">
      <c r="A41" s="69"/>
      <c r="B41" s="70"/>
      <c r="C41" s="70"/>
      <c r="D41" s="70"/>
      <c r="E41" s="70"/>
      <c r="F41" s="141"/>
      <c r="G41" s="70"/>
      <c r="H41" s="71"/>
      <c r="I41" s="71"/>
      <c r="J41" s="65"/>
      <c r="K41" s="65"/>
      <c r="L41" s="65"/>
      <c r="M41" s="65"/>
      <c r="N41" s="72"/>
    </row>
    <row r="42" spans="1:17" x14ac:dyDescent="0.25">
      <c r="A42" s="69"/>
      <c r="B42" s="70"/>
      <c r="C42" s="70"/>
      <c r="D42" s="70"/>
      <c r="E42" s="70"/>
      <c r="F42" s="141"/>
      <c r="G42" s="70"/>
      <c r="H42" s="71"/>
      <c r="I42" s="71"/>
      <c r="J42" s="65"/>
      <c r="K42" s="65"/>
      <c r="L42" s="65"/>
      <c r="M42" s="65"/>
      <c r="N42" s="72"/>
    </row>
    <row r="43" spans="1:17" x14ac:dyDescent="0.25">
      <c r="A43" s="258" t="s">
        <v>108</v>
      </c>
      <c r="B43" s="258"/>
      <c r="C43" s="70"/>
      <c r="D43" s="123">
        <v>44263</v>
      </c>
      <c r="E43" s="123">
        <v>44348</v>
      </c>
      <c r="F43" s="136">
        <v>44459</v>
      </c>
      <c r="G43" s="136">
        <v>44546</v>
      </c>
      <c r="H43" s="71"/>
      <c r="I43" s="71"/>
      <c r="J43" s="65"/>
      <c r="K43" s="65"/>
      <c r="L43" s="65"/>
      <c r="M43" s="65"/>
      <c r="N43" s="72"/>
    </row>
    <row r="44" spans="1:17" ht="14.45" customHeight="1" x14ac:dyDescent="0.25">
      <c r="A44" s="260" t="s">
        <v>76</v>
      </c>
      <c r="B44" s="260"/>
      <c r="C44" s="73"/>
      <c r="D44" s="123">
        <v>44279</v>
      </c>
      <c r="E44" s="123">
        <v>44362</v>
      </c>
      <c r="F44" s="123">
        <v>44460</v>
      </c>
      <c r="G44" s="123">
        <v>44551</v>
      </c>
      <c r="H44" s="71"/>
      <c r="I44" s="71"/>
      <c r="J44" s="65"/>
      <c r="K44" s="65"/>
      <c r="L44" s="65"/>
      <c r="M44" s="65"/>
      <c r="N44" s="72"/>
    </row>
    <row r="45" spans="1:17" ht="14.45" customHeight="1" x14ac:dyDescent="0.25">
      <c r="A45" s="259" t="s">
        <v>75</v>
      </c>
      <c r="B45" s="259"/>
      <c r="C45" s="74"/>
      <c r="D45" s="123">
        <v>44284</v>
      </c>
      <c r="E45" s="123"/>
      <c r="F45" s="146"/>
      <c r="G45" s="135"/>
      <c r="N45"/>
    </row>
    <row r="46" spans="1:17" x14ac:dyDescent="0.25">
      <c r="A46" s="13" t="s">
        <v>35</v>
      </c>
      <c r="B46" s="13"/>
      <c r="C46" s="13"/>
      <c r="D46" s="13"/>
      <c r="E46" s="13"/>
      <c r="F46" s="147"/>
      <c r="G46" s="13"/>
      <c r="H46" s="14"/>
      <c r="I46" s="14"/>
      <c r="J46" s="14"/>
      <c r="K46" s="14"/>
      <c r="L46" s="14"/>
      <c r="M46" s="14"/>
      <c r="N46"/>
    </row>
    <row r="47" spans="1:17" ht="72" x14ac:dyDescent="0.25">
      <c r="A47" s="4" t="s">
        <v>1</v>
      </c>
      <c r="B47" s="4" t="s">
        <v>2</v>
      </c>
      <c r="C47" s="4" t="s">
        <v>102</v>
      </c>
      <c r="D47" s="5"/>
      <c r="E47" s="5"/>
      <c r="F47" s="143"/>
      <c r="G47" s="5"/>
      <c r="H47" s="5" t="s">
        <v>3</v>
      </c>
      <c r="I47" s="5" t="s">
        <v>4</v>
      </c>
      <c r="J47" s="5" t="s">
        <v>5</v>
      </c>
      <c r="K47" s="5" t="s">
        <v>6</v>
      </c>
      <c r="L47" s="5" t="s">
        <v>7</v>
      </c>
      <c r="M47" s="6" t="s">
        <v>8</v>
      </c>
      <c r="N47"/>
    </row>
    <row r="48" spans="1:17" ht="24" x14ac:dyDescent="0.25">
      <c r="A48" s="7" t="s">
        <v>9</v>
      </c>
      <c r="B48" s="8" t="s">
        <v>10</v>
      </c>
      <c r="C48" s="8" t="s">
        <v>103</v>
      </c>
      <c r="D48" s="206">
        <v>123</v>
      </c>
      <c r="E48" s="206">
        <v>130</v>
      </c>
      <c r="F48" s="207">
        <v>113</v>
      </c>
      <c r="G48" s="202">
        <v>82</v>
      </c>
      <c r="H48" s="203">
        <v>4</v>
      </c>
      <c r="I48" s="203">
        <f>COUNT(D48:G48)</f>
        <v>4</v>
      </c>
      <c r="J48" s="202">
        <f>MIN(D48:G48)</f>
        <v>82</v>
      </c>
      <c r="K48" s="202">
        <f>AVERAGE(D48:G48)</f>
        <v>112</v>
      </c>
      <c r="L48" s="202">
        <f>MAX(D48:G48)</f>
        <v>130</v>
      </c>
      <c r="M48" s="10"/>
      <c r="N48"/>
    </row>
    <row r="49" spans="1:14" ht="24" x14ac:dyDescent="0.25">
      <c r="A49" s="7" t="s">
        <v>11</v>
      </c>
      <c r="B49" s="8" t="s">
        <v>10</v>
      </c>
      <c r="C49" s="8" t="s">
        <v>103</v>
      </c>
      <c r="D49" s="206">
        <v>0.61</v>
      </c>
      <c r="E49" s="206">
        <v>0.11</v>
      </c>
      <c r="F49" s="207">
        <v>0.02</v>
      </c>
      <c r="G49" s="202">
        <v>0.02</v>
      </c>
      <c r="H49" s="203">
        <v>4</v>
      </c>
      <c r="I49" s="203">
        <f t="shared" ref="I49:I71" si="4">COUNT(D49:G49)</f>
        <v>4</v>
      </c>
      <c r="J49" s="202">
        <f t="shared" ref="J49:J71" si="5">MIN(D49:G49)</f>
        <v>0.02</v>
      </c>
      <c r="K49" s="202">
        <f t="shared" ref="K49:K71" si="6">AVERAGE(D49:G49)</f>
        <v>0.19</v>
      </c>
      <c r="L49" s="202">
        <f t="shared" ref="L49:L71" si="7">MAX(D49:G49)</f>
        <v>0.61</v>
      </c>
      <c r="M49" s="10"/>
      <c r="N49"/>
    </row>
    <row r="50" spans="1:14" ht="24" x14ac:dyDescent="0.25">
      <c r="A50" s="7" t="s">
        <v>12</v>
      </c>
      <c r="B50" s="8" t="s">
        <v>10</v>
      </c>
      <c r="C50" s="8" t="s">
        <v>103</v>
      </c>
      <c r="D50" s="206">
        <v>5.0000000000000001E-3</v>
      </c>
      <c r="E50" s="206">
        <v>2E-3</v>
      </c>
      <c r="F50" s="207">
        <v>2E-3</v>
      </c>
      <c r="G50" s="202">
        <v>3.0000000000000001E-3</v>
      </c>
      <c r="H50" s="203">
        <v>4</v>
      </c>
      <c r="I50" s="203">
        <f t="shared" si="4"/>
        <v>4</v>
      </c>
      <c r="J50" s="202">
        <f t="shared" si="5"/>
        <v>2E-3</v>
      </c>
      <c r="K50" s="202">
        <f t="shared" si="6"/>
        <v>3.0000000000000001E-3</v>
      </c>
      <c r="L50" s="202">
        <f t="shared" si="7"/>
        <v>5.0000000000000001E-3</v>
      </c>
      <c r="M50" s="10"/>
      <c r="N50"/>
    </row>
    <row r="51" spans="1:14" ht="24" x14ac:dyDescent="0.25">
      <c r="A51" s="7" t="s">
        <v>13</v>
      </c>
      <c r="B51" s="8" t="s">
        <v>10</v>
      </c>
      <c r="C51" s="8" t="s">
        <v>103</v>
      </c>
      <c r="D51" s="206">
        <v>11</v>
      </c>
      <c r="E51" s="206">
        <v>3.9</v>
      </c>
      <c r="F51" s="207">
        <v>1.5</v>
      </c>
      <c r="G51" s="202">
        <v>2.4</v>
      </c>
      <c r="H51" s="203">
        <v>4</v>
      </c>
      <c r="I51" s="203">
        <f t="shared" si="4"/>
        <v>4</v>
      </c>
      <c r="J51" s="202">
        <f t="shared" si="5"/>
        <v>1.5</v>
      </c>
      <c r="K51" s="202">
        <f t="shared" si="6"/>
        <v>4.6999999999999993</v>
      </c>
      <c r="L51" s="202">
        <f t="shared" si="7"/>
        <v>11</v>
      </c>
      <c r="M51" s="10"/>
      <c r="N51"/>
    </row>
    <row r="52" spans="1:14" ht="24" x14ac:dyDescent="0.25">
      <c r="A52" s="7" t="s">
        <v>14</v>
      </c>
      <c r="B52" s="8" t="s">
        <v>10</v>
      </c>
      <c r="C52" s="8" t="s">
        <v>103</v>
      </c>
      <c r="D52" s="206">
        <v>35</v>
      </c>
      <c r="E52" s="206">
        <v>41</v>
      </c>
      <c r="F52" s="207">
        <v>41</v>
      </c>
      <c r="G52" s="202">
        <v>30</v>
      </c>
      <c r="H52" s="203">
        <v>4</v>
      </c>
      <c r="I52" s="203">
        <f t="shared" si="4"/>
        <v>4</v>
      </c>
      <c r="J52" s="202">
        <f t="shared" si="5"/>
        <v>30</v>
      </c>
      <c r="K52" s="202">
        <f t="shared" si="6"/>
        <v>36.75</v>
      </c>
      <c r="L52" s="202">
        <f t="shared" si="7"/>
        <v>41</v>
      </c>
      <c r="M52" s="10"/>
      <c r="N52"/>
    </row>
    <row r="53" spans="1:14" ht="24" x14ac:dyDescent="0.25">
      <c r="A53" s="7" t="s">
        <v>15</v>
      </c>
      <c r="B53" s="8" t="s">
        <v>10</v>
      </c>
      <c r="C53" s="8" t="s">
        <v>103</v>
      </c>
      <c r="D53" s="206">
        <v>50</v>
      </c>
      <c r="E53" s="206">
        <v>40</v>
      </c>
      <c r="F53" s="207">
        <v>45</v>
      </c>
      <c r="G53" s="202">
        <v>24</v>
      </c>
      <c r="H53" s="203">
        <v>4</v>
      </c>
      <c r="I53" s="203">
        <f t="shared" si="4"/>
        <v>4</v>
      </c>
      <c r="J53" s="202">
        <f t="shared" si="5"/>
        <v>24</v>
      </c>
      <c r="K53" s="202">
        <f t="shared" si="6"/>
        <v>39.75</v>
      </c>
      <c r="L53" s="202">
        <f t="shared" si="7"/>
        <v>50</v>
      </c>
      <c r="M53" s="10"/>
      <c r="N53"/>
    </row>
    <row r="54" spans="1:14" ht="22.5" x14ac:dyDescent="0.25">
      <c r="A54" s="7" t="s">
        <v>16</v>
      </c>
      <c r="B54" s="81" t="s">
        <v>17</v>
      </c>
      <c r="C54" s="8" t="s">
        <v>103</v>
      </c>
      <c r="D54" s="206">
        <v>428</v>
      </c>
      <c r="E54" s="206">
        <v>428</v>
      </c>
      <c r="F54" s="207">
        <v>415</v>
      </c>
      <c r="G54" s="202">
        <v>316</v>
      </c>
      <c r="H54" s="203">
        <v>4</v>
      </c>
      <c r="I54" s="203">
        <f t="shared" si="4"/>
        <v>4</v>
      </c>
      <c r="J54" s="202">
        <f t="shared" si="5"/>
        <v>316</v>
      </c>
      <c r="K54" s="202">
        <f t="shared" si="6"/>
        <v>396.75</v>
      </c>
      <c r="L54" s="202">
        <f t="shared" si="7"/>
        <v>428</v>
      </c>
      <c r="M54" s="10"/>
      <c r="N54"/>
    </row>
    <row r="55" spans="1:14" ht="24" x14ac:dyDescent="0.25">
      <c r="A55" s="7" t="s">
        <v>66</v>
      </c>
      <c r="B55" s="8" t="s">
        <v>10</v>
      </c>
      <c r="C55" s="8" t="s">
        <v>103</v>
      </c>
      <c r="D55" s="206">
        <v>0.1</v>
      </c>
      <c r="E55" s="206">
        <v>0.13</v>
      </c>
      <c r="F55" s="207">
        <v>0.12</v>
      </c>
      <c r="G55" s="202">
        <v>7.0000000000000007E-2</v>
      </c>
      <c r="H55" s="203">
        <v>4</v>
      </c>
      <c r="I55" s="203">
        <f t="shared" si="4"/>
        <v>4</v>
      </c>
      <c r="J55" s="202">
        <f t="shared" si="5"/>
        <v>7.0000000000000007E-2</v>
      </c>
      <c r="K55" s="202">
        <f t="shared" si="6"/>
        <v>0.105</v>
      </c>
      <c r="L55" s="202">
        <f t="shared" si="7"/>
        <v>0.13</v>
      </c>
      <c r="M55" s="10"/>
      <c r="N55"/>
    </row>
    <row r="56" spans="1:14" ht="24" x14ac:dyDescent="0.25">
      <c r="A56" s="7" t="s">
        <v>18</v>
      </c>
      <c r="B56" s="8" t="s">
        <v>10</v>
      </c>
      <c r="C56" s="8" t="s">
        <v>103</v>
      </c>
      <c r="D56" s="206">
        <v>0.18</v>
      </c>
      <c r="E56" s="206">
        <v>0.39</v>
      </c>
      <c r="F56" s="207">
        <v>0.25</v>
      </c>
      <c r="G56" s="202">
        <v>2.87</v>
      </c>
      <c r="H56" s="203">
        <v>4</v>
      </c>
      <c r="I56" s="203">
        <f t="shared" si="4"/>
        <v>4</v>
      </c>
      <c r="J56" s="202">
        <f t="shared" si="5"/>
        <v>0.18</v>
      </c>
      <c r="K56" s="202">
        <f t="shared" si="6"/>
        <v>0.9225000000000001</v>
      </c>
      <c r="L56" s="202">
        <f t="shared" si="7"/>
        <v>2.87</v>
      </c>
      <c r="M56" s="10"/>
      <c r="N56"/>
    </row>
    <row r="57" spans="1:14" ht="24" x14ac:dyDescent="0.25">
      <c r="A57" s="7" t="s">
        <v>19</v>
      </c>
      <c r="B57" s="8" t="s">
        <v>10</v>
      </c>
      <c r="C57" s="8" t="s">
        <v>103</v>
      </c>
      <c r="D57" s="206">
        <v>6.1</v>
      </c>
      <c r="E57" s="206">
        <v>6.9</v>
      </c>
      <c r="F57" s="207">
        <v>5.8</v>
      </c>
      <c r="G57" s="202">
        <v>5.2</v>
      </c>
      <c r="H57" s="203">
        <v>4</v>
      </c>
      <c r="I57" s="203">
        <f t="shared" si="4"/>
        <v>4</v>
      </c>
      <c r="J57" s="202">
        <f t="shared" si="5"/>
        <v>5.2</v>
      </c>
      <c r="K57" s="202">
        <f t="shared" si="6"/>
        <v>6</v>
      </c>
      <c r="L57" s="202">
        <f t="shared" si="7"/>
        <v>6.9</v>
      </c>
      <c r="M57" s="10"/>
      <c r="N57"/>
    </row>
    <row r="58" spans="1:14" ht="24" x14ac:dyDescent="0.25">
      <c r="A58" s="7" t="s">
        <v>20</v>
      </c>
      <c r="B58" s="8" t="s">
        <v>10</v>
      </c>
      <c r="C58" s="8" t="s">
        <v>103</v>
      </c>
      <c r="D58" s="206">
        <v>0.61199999999999999</v>
      </c>
      <c r="E58" s="206">
        <v>0.17</v>
      </c>
      <c r="F58" s="207">
        <v>9.7000000000000003E-2</v>
      </c>
      <c r="G58" s="202">
        <v>7.2999999999999995E-2</v>
      </c>
      <c r="H58" s="203">
        <v>4</v>
      </c>
      <c r="I58" s="203">
        <f t="shared" si="4"/>
        <v>4</v>
      </c>
      <c r="J58" s="202">
        <f t="shared" si="5"/>
        <v>7.2999999999999995E-2</v>
      </c>
      <c r="K58" s="202">
        <f t="shared" si="6"/>
        <v>0.23799999999999999</v>
      </c>
      <c r="L58" s="202">
        <f t="shared" si="7"/>
        <v>0.61199999999999999</v>
      </c>
      <c r="M58" s="10"/>
      <c r="N58"/>
    </row>
    <row r="59" spans="1:14" ht="24" x14ac:dyDescent="0.25">
      <c r="A59" s="7" t="s">
        <v>21</v>
      </c>
      <c r="B59" s="8" t="s">
        <v>10</v>
      </c>
      <c r="C59" s="8" t="s">
        <v>103</v>
      </c>
      <c r="D59" s="206">
        <v>0.3</v>
      </c>
      <c r="E59" s="206">
        <v>0.31</v>
      </c>
      <c r="F59" s="207">
        <v>0.04</v>
      </c>
      <c r="G59" s="202">
        <v>3.45</v>
      </c>
      <c r="H59" s="203">
        <v>4</v>
      </c>
      <c r="I59" s="203">
        <f t="shared" si="4"/>
        <v>4</v>
      </c>
      <c r="J59" s="202">
        <f t="shared" si="5"/>
        <v>0.04</v>
      </c>
      <c r="K59" s="202">
        <f t="shared" si="6"/>
        <v>1.0250000000000001</v>
      </c>
      <c r="L59" s="202">
        <f t="shared" si="7"/>
        <v>3.45</v>
      </c>
      <c r="M59" s="10"/>
      <c r="N59"/>
    </row>
    <row r="60" spans="1:14" ht="24" x14ac:dyDescent="0.25">
      <c r="A60" s="7" t="s">
        <v>22</v>
      </c>
      <c r="B60" s="8" t="s">
        <v>10</v>
      </c>
      <c r="C60" s="8" t="s">
        <v>103</v>
      </c>
      <c r="D60" s="206">
        <v>0.15</v>
      </c>
      <c r="E60" s="206">
        <v>0.03</v>
      </c>
      <c r="F60" s="207">
        <v>0.02</v>
      </c>
      <c r="G60" s="202">
        <v>0.08</v>
      </c>
      <c r="H60" s="203">
        <v>4</v>
      </c>
      <c r="I60" s="203">
        <f t="shared" si="4"/>
        <v>4</v>
      </c>
      <c r="J60" s="202">
        <f t="shared" si="5"/>
        <v>0.02</v>
      </c>
      <c r="K60" s="202">
        <f t="shared" si="6"/>
        <v>6.9999999999999993E-2</v>
      </c>
      <c r="L60" s="202">
        <f t="shared" si="7"/>
        <v>0.15</v>
      </c>
      <c r="M60" s="10"/>
      <c r="N60"/>
    </row>
    <row r="61" spans="1:14" ht="24" x14ac:dyDescent="0.25">
      <c r="A61" s="7" t="s">
        <v>23</v>
      </c>
      <c r="B61" s="8" t="s">
        <v>10</v>
      </c>
      <c r="C61" s="8" t="s">
        <v>103</v>
      </c>
      <c r="D61" s="204">
        <v>2.8</v>
      </c>
      <c r="E61" s="206">
        <v>1.1200000000000001</v>
      </c>
      <c r="F61" s="207">
        <v>0.68</v>
      </c>
      <c r="G61" s="202">
        <v>4.92</v>
      </c>
      <c r="H61" s="203">
        <v>4</v>
      </c>
      <c r="I61" s="203">
        <f t="shared" si="4"/>
        <v>4</v>
      </c>
      <c r="J61" s="202">
        <f t="shared" si="5"/>
        <v>0.68</v>
      </c>
      <c r="K61" s="202">
        <f t="shared" si="6"/>
        <v>2.38</v>
      </c>
      <c r="L61" s="202">
        <f t="shared" si="7"/>
        <v>4.92</v>
      </c>
      <c r="M61" s="10"/>
      <c r="N61"/>
    </row>
    <row r="62" spans="1:14" ht="22.5" x14ac:dyDescent="0.25">
      <c r="A62" s="83" t="s">
        <v>112</v>
      </c>
      <c r="B62" s="56" t="s">
        <v>113</v>
      </c>
      <c r="C62" s="8" t="s">
        <v>103</v>
      </c>
      <c r="D62" s="208">
        <v>1</v>
      </c>
      <c r="E62" s="208">
        <v>1</v>
      </c>
      <c r="F62" s="207">
        <v>1</v>
      </c>
      <c r="G62" s="202">
        <v>1</v>
      </c>
      <c r="H62" s="203">
        <v>4</v>
      </c>
      <c r="I62" s="203">
        <f t="shared" si="4"/>
        <v>4</v>
      </c>
      <c r="J62" s="202">
        <f t="shared" si="5"/>
        <v>1</v>
      </c>
      <c r="K62" s="202">
        <f t="shared" si="6"/>
        <v>1</v>
      </c>
      <c r="L62" s="202">
        <f t="shared" si="7"/>
        <v>1</v>
      </c>
      <c r="M62" s="10"/>
      <c r="N62"/>
    </row>
    <row r="63" spans="1:14" ht="24" x14ac:dyDescent="0.25">
      <c r="A63" s="7" t="s">
        <v>24</v>
      </c>
      <c r="B63" s="11" t="s">
        <v>25</v>
      </c>
      <c r="C63" s="8" t="s">
        <v>104</v>
      </c>
      <c r="D63" s="209">
        <v>8.5</v>
      </c>
      <c r="E63" s="209">
        <v>7.5</v>
      </c>
      <c r="F63" s="210">
        <v>8</v>
      </c>
      <c r="G63" s="203">
        <v>8.3000000000000007</v>
      </c>
      <c r="H63" s="203">
        <v>4</v>
      </c>
      <c r="I63" s="203">
        <f t="shared" si="4"/>
        <v>4</v>
      </c>
      <c r="J63" s="202">
        <f t="shared" si="5"/>
        <v>7.5</v>
      </c>
      <c r="K63" s="202">
        <f t="shared" si="6"/>
        <v>8.0749999999999993</v>
      </c>
      <c r="L63" s="202">
        <f t="shared" si="7"/>
        <v>8.5</v>
      </c>
      <c r="M63" s="10"/>
      <c r="N63"/>
    </row>
    <row r="64" spans="1:14" ht="24" x14ac:dyDescent="0.25">
      <c r="A64" s="7" t="s">
        <v>26</v>
      </c>
      <c r="B64" s="8" t="s">
        <v>10</v>
      </c>
      <c r="C64" s="8" t="s">
        <v>103</v>
      </c>
      <c r="D64" s="209">
        <v>14</v>
      </c>
      <c r="E64" s="206">
        <v>15</v>
      </c>
      <c r="F64" s="207">
        <v>13</v>
      </c>
      <c r="G64" s="202">
        <v>9.6999999999999993</v>
      </c>
      <c r="H64" s="203">
        <v>4</v>
      </c>
      <c r="I64" s="203">
        <f t="shared" si="4"/>
        <v>4</v>
      </c>
      <c r="J64" s="202">
        <f t="shared" si="5"/>
        <v>9.6999999999999993</v>
      </c>
      <c r="K64" s="202">
        <f t="shared" si="6"/>
        <v>12.925000000000001</v>
      </c>
      <c r="L64" s="202">
        <f t="shared" si="7"/>
        <v>15</v>
      </c>
      <c r="M64" s="10"/>
      <c r="N64"/>
    </row>
    <row r="65" spans="1:14" x14ac:dyDescent="0.25">
      <c r="A65" s="7" t="s">
        <v>27</v>
      </c>
      <c r="B65" s="12" t="s">
        <v>28</v>
      </c>
      <c r="C65" s="8" t="s">
        <v>103</v>
      </c>
      <c r="D65" s="204">
        <v>245.9</v>
      </c>
      <c r="E65" s="206">
        <v>306</v>
      </c>
      <c r="F65" s="211">
        <v>204.3</v>
      </c>
      <c r="G65" s="205">
        <v>203.7</v>
      </c>
      <c r="H65" s="203">
        <v>4</v>
      </c>
      <c r="I65" s="203">
        <f t="shared" si="4"/>
        <v>4</v>
      </c>
      <c r="J65" s="202">
        <f t="shared" si="5"/>
        <v>203.7</v>
      </c>
      <c r="K65" s="202">
        <f t="shared" si="6"/>
        <v>239.97500000000002</v>
      </c>
      <c r="L65" s="202">
        <f t="shared" si="7"/>
        <v>306</v>
      </c>
      <c r="M65" s="10"/>
      <c r="N65"/>
    </row>
    <row r="66" spans="1:14" ht="24" x14ac:dyDescent="0.25">
      <c r="A66" s="7" t="s">
        <v>29</v>
      </c>
      <c r="B66" s="8" t="s">
        <v>10</v>
      </c>
      <c r="C66" s="8" t="s">
        <v>103</v>
      </c>
      <c r="D66" s="204">
        <v>32</v>
      </c>
      <c r="E66" s="206">
        <v>26</v>
      </c>
      <c r="F66" s="207">
        <v>25</v>
      </c>
      <c r="G66" s="202">
        <v>16</v>
      </c>
      <c r="H66" s="203">
        <v>4</v>
      </c>
      <c r="I66" s="203">
        <f t="shared" si="4"/>
        <v>4</v>
      </c>
      <c r="J66" s="202">
        <f t="shared" si="5"/>
        <v>16</v>
      </c>
      <c r="K66" s="202">
        <f t="shared" si="6"/>
        <v>24.75</v>
      </c>
      <c r="L66" s="202">
        <f t="shared" si="7"/>
        <v>32</v>
      </c>
      <c r="M66" s="10"/>
      <c r="N66"/>
    </row>
    <row r="67" spans="1:14" ht="24" x14ac:dyDescent="0.25">
      <c r="A67" s="7" t="s">
        <v>30</v>
      </c>
      <c r="B67" s="8" t="s">
        <v>10</v>
      </c>
      <c r="C67" s="8" t="s">
        <v>103</v>
      </c>
      <c r="D67" s="204">
        <v>16</v>
      </c>
      <c r="E67" s="206">
        <v>24</v>
      </c>
      <c r="F67" s="207">
        <v>31</v>
      </c>
      <c r="G67" s="202">
        <v>22</v>
      </c>
      <c r="H67" s="203">
        <v>4</v>
      </c>
      <c r="I67" s="203">
        <f t="shared" si="4"/>
        <v>4</v>
      </c>
      <c r="J67" s="202">
        <f t="shared" si="5"/>
        <v>16</v>
      </c>
      <c r="K67" s="202">
        <f t="shared" si="6"/>
        <v>23.25</v>
      </c>
      <c r="L67" s="202">
        <f t="shared" si="7"/>
        <v>31</v>
      </c>
      <c r="M67" s="10"/>
      <c r="N67"/>
    </row>
    <row r="68" spans="1:14" ht="24" x14ac:dyDescent="0.25">
      <c r="A68" s="7" t="s">
        <v>31</v>
      </c>
      <c r="B68" s="8" t="s">
        <v>32</v>
      </c>
      <c r="C68" s="8" t="s">
        <v>103</v>
      </c>
      <c r="D68" s="209">
        <v>27.8</v>
      </c>
      <c r="E68" s="206">
        <v>16.899999999999999</v>
      </c>
      <c r="F68" s="207">
        <v>21.1</v>
      </c>
      <c r="G68" s="202">
        <v>27.6</v>
      </c>
      <c r="H68" s="203">
        <v>4</v>
      </c>
      <c r="I68" s="203">
        <f t="shared" si="4"/>
        <v>4</v>
      </c>
      <c r="J68" s="202">
        <f t="shared" si="5"/>
        <v>16.899999999999999</v>
      </c>
      <c r="K68" s="202">
        <f t="shared" si="6"/>
        <v>23.35</v>
      </c>
      <c r="L68" s="202">
        <f t="shared" si="7"/>
        <v>27.8</v>
      </c>
      <c r="M68" s="10"/>
      <c r="N68"/>
    </row>
    <row r="69" spans="1:14" ht="24" x14ac:dyDescent="0.25">
      <c r="A69" s="7" t="s">
        <v>33</v>
      </c>
      <c r="B69" s="8" t="s">
        <v>10</v>
      </c>
      <c r="C69" s="8" t="s">
        <v>103</v>
      </c>
      <c r="D69" s="209">
        <v>11</v>
      </c>
      <c r="E69" s="206">
        <v>9.1</v>
      </c>
      <c r="F69" s="207">
        <v>6.2</v>
      </c>
      <c r="G69" s="202">
        <v>6.9</v>
      </c>
      <c r="H69" s="203">
        <v>4</v>
      </c>
      <c r="I69" s="203">
        <f t="shared" si="4"/>
        <v>4</v>
      </c>
      <c r="J69" s="202">
        <f t="shared" si="5"/>
        <v>6.2</v>
      </c>
      <c r="K69" s="202">
        <f t="shared" si="6"/>
        <v>8.3000000000000007</v>
      </c>
      <c r="L69" s="202">
        <f t="shared" si="7"/>
        <v>11</v>
      </c>
      <c r="M69" s="10"/>
      <c r="N69"/>
    </row>
    <row r="70" spans="1:14" ht="22.5" x14ac:dyDescent="0.25">
      <c r="A70" s="83" t="s">
        <v>114</v>
      </c>
      <c r="B70" s="56" t="s">
        <v>113</v>
      </c>
      <c r="C70" s="8" t="s">
        <v>103</v>
      </c>
      <c r="D70" s="206">
        <v>1</v>
      </c>
      <c r="E70" s="206">
        <v>1</v>
      </c>
      <c r="F70" s="207">
        <v>1</v>
      </c>
      <c r="G70" s="202">
        <v>1</v>
      </c>
      <c r="H70" s="203">
        <v>4</v>
      </c>
      <c r="I70" s="203">
        <f t="shared" si="4"/>
        <v>4</v>
      </c>
      <c r="J70" s="202">
        <f t="shared" si="5"/>
        <v>1</v>
      </c>
      <c r="K70" s="202">
        <f t="shared" si="6"/>
        <v>1</v>
      </c>
      <c r="L70" s="202">
        <f t="shared" si="7"/>
        <v>1</v>
      </c>
      <c r="M70" s="10"/>
      <c r="N70"/>
    </row>
    <row r="71" spans="1:14" ht="24" x14ac:dyDescent="0.25">
      <c r="A71" s="7" t="s">
        <v>34</v>
      </c>
      <c r="B71" s="8" t="s">
        <v>10</v>
      </c>
      <c r="C71" s="8" t="s">
        <v>104</v>
      </c>
      <c r="D71" s="209">
        <v>15</v>
      </c>
      <c r="E71" s="206">
        <v>11</v>
      </c>
      <c r="F71" s="207">
        <v>11</v>
      </c>
      <c r="G71" s="202">
        <v>52</v>
      </c>
      <c r="H71" s="203">
        <v>4</v>
      </c>
      <c r="I71" s="203">
        <f t="shared" si="4"/>
        <v>4</v>
      </c>
      <c r="J71" s="202">
        <f t="shared" si="5"/>
        <v>11</v>
      </c>
      <c r="K71" s="202">
        <f t="shared" si="6"/>
        <v>22.25</v>
      </c>
      <c r="L71" s="202">
        <f t="shared" si="7"/>
        <v>52</v>
      </c>
      <c r="M71" s="10"/>
      <c r="N71"/>
    </row>
    <row r="72" spans="1:14" x14ac:dyDescent="0.25">
      <c r="A72" s="69"/>
      <c r="B72" s="70"/>
      <c r="C72" s="70"/>
      <c r="D72" s="70"/>
      <c r="E72" s="70"/>
      <c r="F72" s="141"/>
      <c r="G72" s="70"/>
      <c r="H72" s="71"/>
      <c r="I72" s="71"/>
      <c r="J72" s="65"/>
      <c r="K72" s="65"/>
      <c r="L72" s="65"/>
      <c r="M72" s="65"/>
      <c r="N72" s="41"/>
    </row>
    <row r="73" spans="1:14" x14ac:dyDescent="0.25">
      <c r="A73" s="69"/>
      <c r="B73" s="70"/>
      <c r="C73" s="70"/>
      <c r="D73" s="70"/>
      <c r="E73" s="70"/>
      <c r="F73" s="141"/>
      <c r="G73" s="70"/>
      <c r="H73" s="71"/>
      <c r="I73" s="71"/>
      <c r="J73" s="65"/>
      <c r="K73" s="65"/>
      <c r="L73" s="65"/>
      <c r="M73" s="65"/>
      <c r="N73" s="41"/>
    </row>
    <row r="74" spans="1:14" x14ac:dyDescent="0.25">
      <c r="A74" s="258" t="s">
        <v>108</v>
      </c>
      <c r="B74" s="258"/>
      <c r="D74" s="102">
        <v>44263</v>
      </c>
      <c r="E74" s="123">
        <v>44348</v>
      </c>
      <c r="F74" s="136">
        <v>44459</v>
      </c>
      <c r="G74" s="136">
        <v>44546</v>
      </c>
      <c r="H74" s="71"/>
      <c r="I74" s="71"/>
      <c r="J74" s="65"/>
      <c r="K74" s="65"/>
      <c r="L74" s="65"/>
      <c r="M74" s="65"/>
      <c r="N74" s="41"/>
    </row>
    <row r="75" spans="1:14" ht="14.45" customHeight="1" x14ac:dyDescent="0.25">
      <c r="A75" s="260" t="s">
        <v>76</v>
      </c>
      <c r="B75" s="260"/>
      <c r="D75" s="104">
        <v>44279</v>
      </c>
      <c r="E75" s="123">
        <v>44362</v>
      </c>
      <c r="F75" s="123">
        <v>44460</v>
      </c>
      <c r="G75" s="123">
        <v>44551</v>
      </c>
      <c r="H75" s="71"/>
      <c r="I75" s="71"/>
      <c r="J75" s="65"/>
      <c r="K75" s="65"/>
      <c r="L75" s="65"/>
      <c r="M75" s="65"/>
      <c r="N75" s="41"/>
    </row>
    <row r="76" spans="1:14" ht="14.45" customHeight="1" x14ac:dyDescent="0.25">
      <c r="A76" s="259" t="s">
        <v>75</v>
      </c>
      <c r="B76" s="259"/>
      <c r="D76" s="104">
        <v>44284</v>
      </c>
      <c r="E76" s="104"/>
      <c r="F76" s="141"/>
      <c r="G76" s="102"/>
      <c r="H76" s="71"/>
      <c r="I76" s="71"/>
      <c r="J76" s="65"/>
      <c r="K76" s="65"/>
      <c r="L76" s="65"/>
      <c r="M76" s="65"/>
      <c r="N76" s="72"/>
    </row>
    <row r="77" spans="1:14" x14ac:dyDescent="0.25">
      <c r="D77" s="68"/>
      <c r="N77"/>
    </row>
    <row r="78" spans="1:14" x14ac:dyDescent="0.25">
      <c r="A78" s="13" t="s">
        <v>36</v>
      </c>
      <c r="B78" s="13"/>
      <c r="C78" s="13"/>
      <c r="D78" s="13"/>
      <c r="E78" s="13"/>
      <c r="F78" s="147"/>
      <c r="G78" s="13"/>
      <c r="H78" s="14"/>
      <c r="I78" s="14"/>
      <c r="J78" s="14"/>
      <c r="K78" s="14"/>
      <c r="L78" s="14"/>
      <c r="M78" s="14"/>
      <c r="N78"/>
    </row>
    <row r="79" spans="1:14" ht="81.599999999999994" customHeight="1" x14ac:dyDescent="0.25">
      <c r="A79" s="4" t="s">
        <v>1</v>
      </c>
      <c r="B79" s="4" t="s">
        <v>2</v>
      </c>
      <c r="C79" s="4" t="s">
        <v>102</v>
      </c>
      <c r="D79" s="5"/>
      <c r="E79" s="5"/>
      <c r="F79" s="143"/>
      <c r="G79" s="5"/>
      <c r="H79" s="5" t="s">
        <v>3</v>
      </c>
      <c r="I79" s="5" t="s">
        <v>4</v>
      </c>
      <c r="J79" s="5" t="s">
        <v>5</v>
      </c>
      <c r="K79" s="5" t="s">
        <v>6</v>
      </c>
      <c r="L79" s="5" t="s">
        <v>7</v>
      </c>
      <c r="M79" s="6" t="s">
        <v>8</v>
      </c>
      <c r="N79"/>
    </row>
    <row r="80" spans="1:14" ht="22.5" x14ac:dyDescent="0.25">
      <c r="A80" s="18" t="s">
        <v>9</v>
      </c>
      <c r="B80" s="19" t="s">
        <v>10</v>
      </c>
      <c r="C80" s="19" t="s">
        <v>103</v>
      </c>
      <c r="D80" s="216">
        <v>109</v>
      </c>
      <c r="E80" s="216">
        <v>120</v>
      </c>
      <c r="F80" s="217">
        <v>112</v>
      </c>
      <c r="G80" s="212">
        <v>96</v>
      </c>
      <c r="H80" s="218">
        <v>4</v>
      </c>
      <c r="I80" s="218">
        <f>COUNT(D80:G80)</f>
        <v>4</v>
      </c>
      <c r="J80" s="217">
        <f>MIN(D80:G80)</f>
        <v>96</v>
      </c>
      <c r="K80" s="218">
        <f>AVERAGE(D80:G80)</f>
        <v>109.25</v>
      </c>
      <c r="L80" s="217">
        <f>MAX(D80:G80)</f>
        <v>120</v>
      </c>
      <c r="M80" s="10"/>
      <c r="N80"/>
    </row>
    <row r="81" spans="1:14" ht="22.5" x14ac:dyDescent="0.25">
      <c r="A81" s="18" t="s">
        <v>11</v>
      </c>
      <c r="B81" s="19" t="s">
        <v>10</v>
      </c>
      <c r="C81" s="19" t="s">
        <v>103</v>
      </c>
      <c r="D81" s="216">
        <v>1.83</v>
      </c>
      <c r="E81" s="216">
        <v>2.1</v>
      </c>
      <c r="F81" s="217">
        <v>1.97</v>
      </c>
      <c r="G81" s="212">
        <v>1.98</v>
      </c>
      <c r="H81" s="218">
        <v>4</v>
      </c>
      <c r="I81" s="218">
        <f t="shared" ref="I81:I107" si="8">COUNT(D81:G81)</f>
        <v>4</v>
      </c>
      <c r="J81" s="217">
        <f t="shared" ref="J81:J107" si="9">MIN(D81:G81)</f>
        <v>1.83</v>
      </c>
      <c r="K81" s="218">
        <f t="shared" ref="K81:K107" si="10">AVERAGE(D81:G81)</f>
        <v>1.9700000000000002</v>
      </c>
      <c r="L81" s="217">
        <f t="shared" ref="L81:L107" si="11">MAX(D81:G81)</f>
        <v>2.1</v>
      </c>
      <c r="M81" s="10"/>
      <c r="N81"/>
    </row>
    <row r="82" spans="1:14" ht="22.5" x14ac:dyDescent="0.25">
      <c r="A82" s="18" t="s">
        <v>12</v>
      </c>
      <c r="B82" s="19" t="s">
        <v>10</v>
      </c>
      <c r="C82" s="19" t="s">
        <v>103</v>
      </c>
      <c r="D82" s="216">
        <v>1E-3</v>
      </c>
      <c r="E82" s="216">
        <v>4.2000000000000003E-2</v>
      </c>
      <c r="F82" s="217">
        <v>6.8000000000000005E-2</v>
      </c>
      <c r="G82" s="212">
        <v>0.222</v>
      </c>
      <c r="H82" s="218">
        <v>4</v>
      </c>
      <c r="I82" s="218">
        <f t="shared" si="8"/>
        <v>4</v>
      </c>
      <c r="J82" s="217">
        <f t="shared" si="9"/>
        <v>1E-3</v>
      </c>
      <c r="K82" s="218">
        <f t="shared" si="10"/>
        <v>8.3250000000000005E-2</v>
      </c>
      <c r="L82" s="217">
        <f t="shared" si="11"/>
        <v>0.222</v>
      </c>
      <c r="M82" s="10"/>
      <c r="N82"/>
    </row>
    <row r="83" spans="1:14" ht="22.5" x14ac:dyDescent="0.25">
      <c r="A83" s="18" t="s">
        <v>13</v>
      </c>
      <c r="B83" s="19" t="s">
        <v>10</v>
      </c>
      <c r="C83" s="19" t="s">
        <v>103</v>
      </c>
      <c r="D83" s="216">
        <v>1</v>
      </c>
      <c r="E83" s="216">
        <v>2.7</v>
      </c>
      <c r="F83" s="217">
        <v>1</v>
      </c>
      <c r="G83" s="212">
        <v>1</v>
      </c>
      <c r="H83" s="218">
        <v>4</v>
      </c>
      <c r="I83" s="218">
        <f t="shared" si="8"/>
        <v>4</v>
      </c>
      <c r="J83" s="217">
        <f t="shared" si="9"/>
        <v>1</v>
      </c>
      <c r="K83" s="218">
        <f t="shared" si="10"/>
        <v>1.425</v>
      </c>
      <c r="L83" s="217">
        <f t="shared" si="11"/>
        <v>2.7</v>
      </c>
      <c r="M83" s="10"/>
      <c r="N83"/>
    </row>
    <row r="84" spans="1:14" ht="22.5" x14ac:dyDescent="0.25">
      <c r="A84" s="18" t="s">
        <v>14</v>
      </c>
      <c r="B84" s="19" t="s">
        <v>10</v>
      </c>
      <c r="C84" s="19" t="s">
        <v>103</v>
      </c>
      <c r="D84" s="216">
        <v>38</v>
      </c>
      <c r="E84" s="216">
        <v>36</v>
      </c>
      <c r="F84" s="217">
        <v>37</v>
      </c>
      <c r="G84" s="212">
        <v>34</v>
      </c>
      <c r="H84" s="218">
        <v>4</v>
      </c>
      <c r="I84" s="218">
        <f t="shared" si="8"/>
        <v>4</v>
      </c>
      <c r="J84" s="217">
        <f t="shared" si="9"/>
        <v>34</v>
      </c>
      <c r="K84" s="218">
        <f t="shared" si="10"/>
        <v>36.25</v>
      </c>
      <c r="L84" s="217">
        <f t="shared" si="11"/>
        <v>38</v>
      </c>
      <c r="M84" s="10"/>
      <c r="N84"/>
    </row>
    <row r="85" spans="1:14" ht="22.5" x14ac:dyDescent="0.25">
      <c r="A85" s="18" t="s">
        <v>37</v>
      </c>
      <c r="B85" s="19" t="s">
        <v>10</v>
      </c>
      <c r="C85" s="19" t="s">
        <v>103</v>
      </c>
      <c r="D85" s="216">
        <v>28</v>
      </c>
      <c r="E85" s="219">
        <v>28</v>
      </c>
      <c r="F85" s="217">
        <v>29</v>
      </c>
      <c r="G85" s="212">
        <v>33</v>
      </c>
      <c r="H85" s="218">
        <v>4</v>
      </c>
      <c r="I85" s="218">
        <f t="shared" si="8"/>
        <v>4</v>
      </c>
      <c r="J85" s="217">
        <f t="shared" si="9"/>
        <v>28</v>
      </c>
      <c r="K85" s="218">
        <f t="shared" si="10"/>
        <v>29.5</v>
      </c>
      <c r="L85" s="217">
        <f t="shared" si="11"/>
        <v>33</v>
      </c>
      <c r="M85" s="10"/>
      <c r="N85"/>
    </row>
    <row r="86" spans="1:14" ht="22.5" x14ac:dyDescent="0.25">
      <c r="A86" s="18" t="s">
        <v>15</v>
      </c>
      <c r="B86" s="19" t="s">
        <v>10</v>
      </c>
      <c r="C86" s="19" t="s">
        <v>103</v>
      </c>
      <c r="D86" s="216">
        <v>64</v>
      </c>
      <c r="E86" s="216">
        <v>68</v>
      </c>
      <c r="F86" s="217">
        <v>56</v>
      </c>
      <c r="G86" s="212">
        <v>58</v>
      </c>
      <c r="H86" s="218">
        <v>4</v>
      </c>
      <c r="I86" s="218">
        <f t="shared" si="8"/>
        <v>4</v>
      </c>
      <c r="J86" s="217">
        <f t="shared" si="9"/>
        <v>56</v>
      </c>
      <c r="K86" s="218">
        <f t="shared" si="10"/>
        <v>61.5</v>
      </c>
      <c r="L86" s="217">
        <f t="shared" si="11"/>
        <v>68</v>
      </c>
      <c r="M86" s="10"/>
      <c r="N86"/>
    </row>
    <row r="87" spans="1:14" ht="22.5" x14ac:dyDescent="0.25">
      <c r="A87" s="18" t="s">
        <v>38</v>
      </c>
      <c r="B87" s="81" t="s">
        <v>17</v>
      </c>
      <c r="C87" s="19" t="s">
        <v>103</v>
      </c>
      <c r="D87" s="216">
        <v>512</v>
      </c>
      <c r="E87" s="216">
        <v>519</v>
      </c>
      <c r="F87" s="217">
        <v>517</v>
      </c>
      <c r="G87" s="212">
        <v>478</v>
      </c>
      <c r="H87" s="218">
        <v>4</v>
      </c>
      <c r="I87" s="218">
        <f t="shared" si="8"/>
        <v>4</v>
      </c>
      <c r="J87" s="217">
        <f t="shared" si="9"/>
        <v>478</v>
      </c>
      <c r="K87" s="218">
        <f t="shared" si="10"/>
        <v>506.5</v>
      </c>
      <c r="L87" s="217">
        <f t="shared" si="11"/>
        <v>519</v>
      </c>
      <c r="M87" s="10"/>
      <c r="N87"/>
    </row>
    <row r="88" spans="1:14" ht="22.5" x14ac:dyDescent="0.25">
      <c r="A88" s="18" t="s">
        <v>39</v>
      </c>
      <c r="B88" s="19" t="s">
        <v>10</v>
      </c>
      <c r="C88" s="19" t="s">
        <v>103</v>
      </c>
      <c r="D88" s="216">
        <v>1.0999999999999999E-2</v>
      </c>
      <c r="E88" s="219">
        <v>2.1000000000000001E-2</v>
      </c>
      <c r="F88" s="217">
        <v>5.3999999999999999E-2</v>
      </c>
      <c r="G88" s="212">
        <v>0.04</v>
      </c>
      <c r="H88" s="218">
        <v>4</v>
      </c>
      <c r="I88" s="218">
        <f t="shared" si="8"/>
        <v>4</v>
      </c>
      <c r="J88" s="217">
        <f t="shared" si="9"/>
        <v>1.0999999999999999E-2</v>
      </c>
      <c r="K88" s="218">
        <f t="shared" si="10"/>
        <v>3.15E-2</v>
      </c>
      <c r="L88" s="217">
        <f t="shared" si="11"/>
        <v>5.3999999999999999E-2</v>
      </c>
      <c r="M88" s="10"/>
      <c r="N88"/>
    </row>
    <row r="89" spans="1:14" ht="22.5" x14ac:dyDescent="0.25">
      <c r="A89" s="18" t="s">
        <v>67</v>
      </c>
      <c r="B89" s="19" t="s">
        <v>10</v>
      </c>
      <c r="C89" s="19" t="s">
        <v>103</v>
      </c>
      <c r="D89" s="216">
        <v>2.9</v>
      </c>
      <c r="E89" s="216">
        <v>3.6</v>
      </c>
      <c r="F89" s="217">
        <v>5</v>
      </c>
      <c r="G89" s="212">
        <v>2.6</v>
      </c>
      <c r="H89" s="218">
        <v>4</v>
      </c>
      <c r="I89" s="218">
        <f t="shared" si="8"/>
        <v>4</v>
      </c>
      <c r="J89" s="217">
        <f t="shared" si="9"/>
        <v>2.6</v>
      </c>
      <c r="K89" s="218">
        <f t="shared" si="10"/>
        <v>3.5249999999999999</v>
      </c>
      <c r="L89" s="217">
        <f t="shared" si="11"/>
        <v>5</v>
      </c>
      <c r="M89" s="10"/>
      <c r="N89"/>
    </row>
    <row r="90" spans="1:14" ht="22.5" x14ac:dyDescent="0.25">
      <c r="A90" s="18" t="s">
        <v>66</v>
      </c>
      <c r="B90" s="19" t="s">
        <v>10</v>
      </c>
      <c r="C90" s="19" t="s">
        <v>103</v>
      </c>
      <c r="D90" s="216">
        <v>0.05</v>
      </c>
      <c r="E90" s="216">
        <v>0.08</v>
      </c>
      <c r="F90" s="217">
        <v>0.03</v>
      </c>
      <c r="G90" s="212">
        <v>0.03</v>
      </c>
      <c r="H90" s="218">
        <v>4</v>
      </c>
      <c r="I90" s="218">
        <f t="shared" si="8"/>
        <v>4</v>
      </c>
      <c r="J90" s="217">
        <f t="shared" si="9"/>
        <v>0.03</v>
      </c>
      <c r="K90" s="218">
        <f t="shared" si="10"/>
        <v>4.7500000000000001E-2</v>
      </c>
      <c r="L90" s="217">
        <f t="shared" si="11"/>
        <v>0.08</v>
      </c>
      <c r="M90" s="10"/>
      <c r="N90"/>
    </row>
    <row r="91" spans="1:14" ht="22.5" x14ac:dyDescent="0.25">
      <c r="A91" s="18" t="s">
        <v>18</v>
      </c>
      <c r="B91" s="19" t="s">
        <v>10</v>
      </c>
      <c r="C91" s="19" t="s">
        <v>103</v>
      </c>
      <c r="D91" s="216">
        <v>7.81</v>
      </c>
      <c r="E91" s="216">
        <v>10.5</v>
      </c>
      <c r="F91" s="217">
        <v>16.899999999999999</v>
      </c>
      <c r="G91" s="212">
        <v>39</v>
      </c>
      <c r="H91" s="218">
        <v>4</v>
      </c>
      <c r="I91" s="218">
        <f t="shared" si="8"/>
        <v>4</v>
      </c>
      <c r="J91" s="217">
        <f t="shared" si="9"/>
        <v>7.81</v>
      </c>
      <c r="K91" s="218">
        <f t="shared" si="10"/>
        <v>18.552499999999998</v>
      </c>
      <c r="L91" s="217">
        <f t="shared" si="11"/>
        <v>39</v>
      </c>
      <c r="M91" s="10"/>
      <c r="N91"/>
    </row>
    <row r="92" spans="1:14" ht="22.5" x14ac:dyDescent="0.25">
      <c r="A92" s="18" t="s">
        <v>20</v>
      </c>
      <c r="B92" s="19" t="s">
        <v>10</v>
      </c>
      <c r="C92" s="19" t="s">
        <v>103</v>
      </c>
      <c r="D92" s="216">
        <v>0.35</v>
      </c>
      <c r="E92" s="216">
        <v>0.38900000000000001</v>
      </c>
      <c r="F92" s="217">
        <v>0.372</v>
      </c>
      <c r="G92" s="212">
        <v>0.35699999999999998</v>
      </c>
      <c r="H92" s="218">
        <v>4</v>
      </c>
      <c r="I92" s="218">
        <f t="shared" si="8"/>
        <v>4</v>
      </c>
      <c r="J92" s="217">
        <f t="shared" si="9"/>
        <v>0.35</v>
      </c>
      <c r="K92" s="218">
        <f t="shared" si="10"/>
        <v>0.36699999999999999</v>
      </c>
      <c r="L92" s="217">
        <f t="shared" si="11"/>
        <v>0.38900000000000001</v>
      </c>
      <c r="M92" s="10"/>
      <c r="N92"/>
    </row>
    <row r="93" spans="1:14" ht="22.5" x14ac:dyDescent="0.25">
      <c r="A93" s="18" t="s">
        <v>40</v>
      </c>
      <c r="B93" s="19" t="s">
        <v>10</v>
      </c>
      <c r="C93" s="19" t="s">
        <v>103</v>
      </c>
      <c r="D93" s="216">
        <v>0.02</v>
      </c>
      <c r="E93" s="216">
        <v>0.02</v>
      </c>
      <c r="F93" s="217">
        <v>0.02</v>
      </c>
      <c r="G93" s="212">
        <v>0.08</v>
      </c>
      <c r="H93" s="218">
        <v>4</v>
      </c>
      <c r="I93" s="218">
        <f t="shared" si="8"/>
        <v>4</v>
      </c>
      <c r="J93" s="217">
        <f t="shared" si="9"/>
        <v>0.02</v>
      </c>
      <c r="K93" s="218">
        <f t="shared" si="10"/>
        <v>3.5000000000000003E-2</v>
      </c>
      <c r="L93" s="217">
        <f t="shared" si="11"/>
        <v>0.08</v>
      </c>
      <c r="M93" s="10"/>
      <c r="N93"/>
    </row>
    <row r="94" spans="1:14" ht="22.5" x14ac:dyDescent="0.25">
      <c r="A94" s="18" t="s">
        <v>22</v>
      </c>
      <c r="B94" s="19" t="s">
        <v>10</v>
      </c>
      <c r="C94" s="19" t="s">
        <v>103</v>
      </c>
      <c r="D94" s="216">
        <v>0.02</v>
      </c>
      <c r="E94" s="216">
        <v>0.02</v>
      </c>
      <c r="F94" s="217">
        <v>0.02</v>
      </c>
      <c r="G94" s="212">
        <v>0.02</v>
      </c>
      <c r="H94" s="218">
        <v>4</v>
      </c>
      <c r="I94" s="218">
        <f t="shared" si="8"/>
        <v>4</v>
      </c>
      <c r="J94" s="217">
        <f t="shared" si="9"/>
        <v>0.02</v>
      </c>
      <c r="K94" s="218">
        <f t="shared" si="10"/>
        <v>0.02</v>
      </c>
      <c r="L94" s="217">
        <f t="shared" si="11"/>
        <v>0.02</v>
      </c>
      <c r="M94" s="10"/>
      <c r="N94"/>
    </row>
    <row r="95" spans="1:14" ht="22.5" x14ac:dyDescent="0.25">
      <c r="A95" s="18" t="s">
        <v>41</v>
      </c>
      <c r="B95" s="19" t="s">
        <v>10</v>
      </c>
      <c r="C95" s="19" t="s">
        <v>103</v>
      </c>
      <c r="D95" s="216">
        <v>2.44</v>
      </c>
      <c r="E95" s="216">
        <v>2.57</v>
      </c>
      <c r="F95" s="217">
        <v>2.59</v>
      </c>
      <c r="G95" s="212">
        <v>2.7</v>
      </c>
      <c r="H95" s="218">
        <v>4</v>
      </c>
      <c r="I95" s="218">
        <f t="shared" si="8"/>
        <v>4</v>
      </c>
      <c r="J95" s="217">
        <f t="shared" si="9"/>
        <v>2.44</v>
      </c>
      <c r="K95" s="218">
        <f t="shared" si="10"/>
        <v>2.5750000000000002</v>
      </c>
      <c r="L95" s="217">
        <f t="shared" si="11"/>
        <v>2.7</v>
      </c>
      <c r="M95" s="10"/>
      <c r="N95"/>
    </row>
    <row r="96" spans="1:14" ht="22.5" x14ac:dyDescent="0.25">
      <c r="A96" s="83" t="s">
        <v>112</v>
      </c>
      <c r="B96" s="56" t="s">
        <v>113</v>
      </c>
      <c r="C96" s="19" t="s">
        <v>103</v>
      </c>
      <c r="D96" s="216">
        <v>1</v>
      </c>
      <c r="E96" s="216">
        <v>1</v>
      </c>
      <c r="F96" s="217">
        <v>1</v>
      </c>
      <c r="G96" s="212">
        <v>1</v>
      </c>
      <c r="H96" s="218">
        <v>4</v>
      </c>
      <c r="I96" s="218">
        <f t="shared" si="8"/>
        <v>4</v>
      </c>
      <c r="J96" s="217">
        <f t="shared" si="9"/>
        <v>1</v>
      </c>
      <c r="K96" s="218">
        <f t="shared" si="10"/>
        <v>1</v>
      </c>
      <c r="L96" s="217">
        <f t="shared" si="11"/>
        <v>1</v>
      </c>
      <c r="M96" s="10"/>
      <c r="N96"/>
    </row>
    <row r="97" spans="1:14" ht="22.5" x14ac:dyDescent="0.25">
      <c r="A97" s="18" t="s">
        <v>24</v>
      </c>
      <c r="B97" s="19" t="s">
        <v>10</v>
      </c>
      <c r="C97" s="19" t="s">
        <v>103</v>
      </c>
      <c r="D97" s="216">
        <v>5.9</v>
      </c>
      <c r="E97" s="216">
        <v>6.2</v>
      </c>
      <c r="F97" s="217">
        <v>6.3</v>
      </c>
      <c r="G97" s="212">
        <v>6.3</v>
      </c>
      <c r="H97" s="218">
        <v>4</v>
      </c>
      <c r="I97" s="218">
        <f t="shared" si="8"/>
        <v>4</v>
      </c>
      <c r="J97" s="217">
        <f t="shared" si="9"/>
        <v>5.9</v>
      </c>
      <c r="K97" s="218">
        <f t="shared" si="10"/>
        <v>6.1750000000000007</v>
      </c>
      <c r="L97" s="217">
        <f t="shared" si="11"/>
        <v>6.3</v>
      </c>
      <c r="M97" s="10"/>
      <c r="N97"/>
    </row>
    <row r="98" spans="1:14" ht="22.5" x14ac:dyDescent="0.25">
      <c r="A98" s="18" t="s">
        <v>26</v>
      </c>
      <c r="B98" s="19" t="s">
        <v>10</v>
      </c>
      <c r="C98" s="19" t="s">
        <v>103</v>
      </c>
      <c r="D98" s="216">
        <v>14</v>
      </c>
      <c r="E98" s="216">
        <v>15</v>
      </c>
      <c r="F98" s="217">
        <v>14</v>
      </c>
      <c r="G98" s="212">
        <v>13</v>
      </c>
      <c r="H98" s="218">
        <v>4</v>
      </c>
      <c r="I98" s="218">
        <f t="shared" si="8"/>
        <v>4</v>
      </c>
      <c r="J98" s="217">
        <f t="shared" si="9"/>
        <v>13</v>
      </c>
      <c r="K98" s="218">
        <f t="shared" si="10"/>
        <v>14</v>
      </c>
      <c r="L98" s="217">
        <f t="shared" si="11"/>
        <v>15</v>
      </c>
      <c r="M98" s="10"/>
      <c r="N98"/>
    </row>
    <row r="99" spans="1:14" ht="22.5" x14ac:dyDescent="0.25">
      <c r="A99" s="18" t="s">
        <v>27</v>
      </c>
      <c r="B99" s="19" t="s">
        <v>10</v>
      </c>
      <c r="C99" s="19" t="s">
        <v>103</v>
      </c>
      <c r="D99" s="216">
        <v>68.3</v>
      </c>
      <c r="E99" s="216">
        <v>65.599999999999994</v>
      </c>
      <c r="F99" s="217">
        <v>33.200000000000003</v>
      </c>
      <c r="G99" s="212">
        <v>50.6</v>
      </c>
      <c r="H99" s="218">
        <v>4</v>
      </c>
      <c r="I99" s="218">
        <f t="shared" si="8"/>
        <v>4</v>
      </c>
      <c r="J99" s="217">
        <f t="shared" si="9"/>
        <v>33.200000000000003</v>
      </c>
      <c r="K99" s="218">
        <f t="shared" si="10"/>
        <v>54.42499999999999</v>
      </c>
      <c r="L99" s="217">
        <f t="shared" si="11"/>
        <v>68.3</v>
      </c>
      <c r="M99" s="10"/>
      <c r="N99"/>
    </row>
    <row r="100" spans="1:14" ht="22.5" x14ac:dyDescent="0.25">
      <c r="A100" s="18" t="s">
        <v>29</v>
      </c>
      <c r="B100" s="19" t="s">
        <v>10</v>
      </c>
      <c r="C100" s="19" t="s">
        <v>103</v>
      </c>
      <c r="D100" s="216">
        <v>40</v>
      </c>
      <c r="E100" s="216">
        <v>41</v>
      </c>
      <c r="F100" s="217">
        <v>40</v>
      </c>
      <c r="G100" s="212">
        <v>36</v>
      </c>
      <c r="H100" s="218">
        <v>4</v>
      </c>
      <c r="I100" s="218">
        <f t="shared" si="8"/>
        <v>4</v>
      </c>
      <c r="J100" s="217">
        <f t="shared" si="9"/>
        <v>36</v>
      </c>
      <c r="K100" s="218">
        <f t="shared" si="10"/>
        <v>39.25</v>
      </c>
      <c r="L100" s="217">
        <f t="shared" si="11"/>
        <v>41</v>
      </c>
      <c r="M100" s="10"/>
      <c r="N100"/>
    </row>
    <row r="101" spans="1:14" x14ac:dyDescent="0.25">
      <c r="A101" s="18" t="s">
        <v>42</v>
      </c>
      <c r="B101" s="20" t="s">
        <v>43</v>
      </c>
      <c r="C101" s="19" t="s">
        <v>103</v>
      </c>
      <c r="D101" s="216">
        <v>2.2999999999999998</v>
      </c>
      <c r="E101" s="216">
        <v>2.8</v>
      </c>
      <c r="F101" s="220">
        <v>3.5</v>
      </c>
      <c r="G101" s="221">
        <v>2.2999999999999998</v>
      </c>
      <c r="H101" s="218">
        <v>4</v>
      </c>
      <c r="I101" s="218">
        <f t="shared" si="8"/>
        <v>4</v>
      </c>
      <c r="J101" s="217">
        <f t="shared" si="9"/>
        <v>2.2999999999999998</v>
      </c>
      <c r="K101" s="218">
        <f t="shared" si="10"/>
        <v>2.7249999999999996</v>
      </c>
      <c r="L101" s="217">
        <f t="shared" si="11"/>
        <v>3.5</v>
      </c>
      <c r="M101" s="10"/>
      <c r="N101"/>
    </row>
    <row r="102" spans="1:14" ht="22.5" x14ac:dyDescent="0.25">
      <c r="A102" s="18" t="s">
        <v>30</v>
      </c>
      <c r="B102" s="19" t="s">
        <v>10</v>
      </c>
      <c r="C102" s="19" t="s">
        <v>103</v>
      </c>
      <c r="D102" s="216">
        <v>36</v>
      </c>
      <c r="E102" s="216">
        <v>27</v>
      </c>
      <c r="F102" s="217">
        <v>35</v>
      </c>
      <c r="G102" s="212">
        <v>42</v>
      </c>
      <c r="H102" s="218">
        <v>4</v>
      </c>
      <c r="I102" s="218">
        <f t="shared" si="8"/>
        <v>4</v>
      </c>
      <c r="J102" s="217">
        <f t="shared" si="9"/>
        <v>27</v>
      </c>
      <c r="K102" s="218">
        <f t="shared" si="10"/>
        <v>35</v>
      </c>
      <c r="L102" s="217">
        <f t="shared" si="11"/>
        <v>42</v>
      </c>
      <c r="M102" s="10"/>
      <c r="N102"/>
    </row>
    <row r="103" spans="1:14" ht="22.5" x14ac:dyDescent="0.25">
      <c r="A103" s="18" t="s">
        <v>31</v>
      </c>
      <c r="B103" s="19" t="s">
        <v>32</v>
      </c>
      <c r="C103" s="19" t="s">
        <v>103</v>
      </c>
      <c r="D103" s="216">
        <v>23.4</v>
      </c>
      <c r="E103" s="216">
        <v>22.5</v>
      </c>
      <c r="F103" s="217">
        <v>22.3</v>
      </c>
      <c r="G103" s="212">
        <v>21.4</v>
      </c>
      <c r="H103" s="218">
        <v>4</v>
      </c>
      <c r="I103" s="218">
        <f t="shared" si="8"/>
        <v>4</v>
      </c>
      <c r="J103" s="217">
        <f t="shared" si="9"/>
        <v>21.4</v>
      </c>
      <c r="K103" s="218">
        <f t="shared" si="10"/>
        <v>22.4</v>
      </c>
      <c r="L103" s="217">
        <f t="shared" si="11"/>
        <v>23.4</v>
      </c>
      <c r="M103" s="10"/>
      <c r="N103"/>
    </row>
    <row r="104" spans="1:14" ht="22.5" x14ac:dyDescent="0.25">
      <c r="A104" s="18" t="s">
        <v>44</v>
      </c>
      <c r="B104" s="19" t="s">
        <v>10</v>
      </c>
      <c r="C104" s="19" t="s">
        <v>103</v>
      </c>
      <c r="D104" s="216">
        <v>2.42</v>
      </c>
      <c r="E104" s="216">
        <v>2.5499999999999998</v>
      </c>
      <c r="F104" s="217">
        <v>2.57</v>
      </c>
      <c r="G104" s="212">
        <v>2.62</v>
      </c>
      <c r="H104" s="218">
        <v>4</v>
      </c>
      <c r="I104" s="218">
        <f t="shared" si="8"/>
        <v>4</v>
      </c>
      <c r="J104" s="217">
        <f t="shared" si="9"/>
        <v>2.42</v>
      </c>
      <c r="K104" s="218">
        <f t="shared" si="10"/>
        <v>2.54</v>
      </c>
      <c r="L104" s="217">
        <f t="shared" si="11"/>
        <v>2.62</v>
      </c>
      <c r="M104" s="10"/>
      <c r="N104"/>
    </row>
    <row r="105" spans="1:14" ht="22.5" x14ac:dyDescent="0.25">
      <c r="A105" s="18" t="s">
        <v>33</v>
      </c>
      <c r="B105" s="19" t="s">
        <v>10</v>
      </c>
      <c r="C105" s="19" t="s">
        <v>103</v>
      </c>
      <c r="D105" s="216">
        <v>11</v>
      </c>
      <c r="E105" s="216">
        <v>12</v>
      </c>
      <c r="F105" s="217">
        <v>12</v>
      </c>
      <c r="G105" s="212">
        <v>11</v>
      </c>
      <c r="H105" s="218">
        <v>4</v>
      </c>
      <c r="I105" s="218">
        <f t="shared" si="8"/>
        <v>4</v>
      </c>
      <c r="J105" s="217">
        <f t="shared" si="9"/>
        <v>11</v>
      </c>
      <c r="K105" s="218">
        <f t="shared" si="10"/>
        <v>11.5</v>
      </c>
      <c r="L105" s="217">
        <f t="shared" si="11"/>
        <v>12</v>
      </c>
      <c r="M105" s="10"/>
      <c r="N105"/>
    </row>
    <row r="106" spans="1:14" ht="22.5" x14ac:dyDescent="0.25">
      <c r="A106" s="83" t="s">
        <v>114</v>
      </c>
      <c r="B106" s="56" t="s">
        <v>113</v>
      </c>
      <c r="C106" s="19" t="s">
        <v>103</v>
      </c>
      <c r="D106" s="222">
        <v>1</v>
      </c>
      <c r="E106" s="222">
        <v>1</v>
      </c>
      <c r="F106" s="217">
        <v>1</v>
      </c>
      <c r="G106" s="212">
        <v>1</v>
      </c>
      <c r="H106" s="218">
        <v>4</v>
      </c>
      <c r="I106" s="218">
        <f t="shared" si="8"/>
        <v>4</v>
      </c>
      <c r="J106" s="217">
        <f t="shared" si="9"/>
        <v>1</v>
      </c>
      <c r="K106" s="218">
        <f t="shared" si="10"/>
        <v>1</v>
      </c>
      <c r="L106" s="217">
        <f t="shared" si="11"/>
        <v>1</v>
      </c>
      <c r="M106" s="10"/>
      <c r="N106"/>
    </row>
    <row r="107" spans="1:14" x14ac:dyDescent="0.25">
      <c r="A107" s="18" t="s">
        <v>45</v>
      </c>
      <c r="B107" s="19" t="s">
        <v>46</v>
      </c>
      <c r="C107" s="19" t="s">
        <v>103</v>
      </c>
      <c r="D107" s="216">
        <v>0.05</v>
      </c>
      <c r="E107" s="216">
        <v>0.05</v>
      </c>
      <c r="F107" s="217">
        <v>0.05</v>
      </c>
      <c r="G107" s="212">
        <v>0.05</v>
      </c>
      <c r="H107" s="218">
        <v>4</v>
      </c>
      <c r="I107" s="218">
        <f t="shared" si="8"/>
        <v>4</v>
      </c>
      <c r="J107" s="217">
        <f t="shared" si="9"/>
        <v>0.05</v>
      </c>
      <c r="K107" s="218">
        <f t="shared" si="10"/>
        <v>0.05</v>
      </c>
      <c r="L107" s="217">
        <f t="shared" si="11"/>
        <v>0.05</v>
      </c>
      <c r="M107" s="10"/>
      <c r="N107"/>
    </row>
    <row r="108" spans="1:14" x14ac:dyDescent="0.25">
      <c r="A108" s="21"/>
      <c r="B108" s="21"/>
      <c r="C108" s="21"/>
      <c r="D108" s="21"/>
      <c r="E108" s="21"/>
      <c r="F108" s="149"/>
      <c r="G108" s="21"/>
      <c r="H108" s="22"/>
      <c r="I108" s="22"/>
      <c r="J108" s="22"/>
      <c r="K108" s="22"/>
      <c r="L108" s="22"/>
      <c r="M108" s="22"/>
      <c r="N108"/>
    </row>
    <row r="109" spans="1:14" x14ac:dyDescent="0.25">
      <c r="A109" s="21"/>
      <c r="B109" s="21"/>
      <c r="C109" s="21"/>
      <c r="D109" s="21"/>
      <c r="E109" s="21"/>
      <c r="F109" s="149"/>
      <c r="G109" s="21"/>
      <c r="H109" s="22"/>
      <c r="I109" s="22"/>
      <c r="J109" s="22"/>
      <c r="K109" s="22"/>
      <c r="L109" s="22"/>
      <c r="M109" s="22"/>
      <c r="N109"/>
    </row>
    <row r="110" spans="1:14" x14ac:dyDescent="0.25">
      <c r="A110" s="21"/>
      <c r="B110" s="21"/>
      <c r="C110" s="21"/>
      <c r="D110" s="21"/>
      <c r="E110" s="21"/>
      <c r="F110" s="149"/>
      <c r="G110" s="21"/>
      <c r="H110" s="22"/>
      <c r="I110" s="22"/>
      <c r="J110" s="22"/>
      <c r="K110" s="22"/>
      <c r="L110" s="22"/>
      <c r="M110" s="22"/>
      <c r="N110"/>
    </row>
    <row r="111" spans="1:14" x14ac:dyDescent="0.25">
      <c r="A111" s="258" t="s">
        <v>108</v>
      </c>
      <c r="B111" s="258"/>
      <c r="C111" s="21"/>
      <c r="D111" s="134"/>
      <c r="E111" s="21"/>
      <c r="F111" s="149"/>
      <c r="G111" s="21"/>
      <c r="H111" s="22"/>
      <c r="I111" s="22"/>
      <c r="J111" s="22"/>
      <c r="K111" s="22"/>
      <c r="L111" s="22"/>
      <c r="M111" s="22"/>
      <c r="N111"/>
    </row>
    <row r="112" spans="1:14" x14ac:dyDescent="0.25">
      <c r="A112" s="260" t="s">
        <v>76</v>
      </c>
      <c r="B112" s="260"/>
      <c r="C112" s="73"/>
      <c r="D112" s="137"/>
      <c r="E112" s="21"/>
      <c r="F112" s="149"/>
      <c r="G112" s="21"/>
      <c r="H112" s="22"/>
      <c r="I112" s="22"/>
      <c r="J112" s="22"/>
      <c r="K112" s="22"/>
      <c r="L112" s="22"/>
      <c r="M112" s="22"/>
      <c r="N112"/>
    </row>
    <row r="113" spans="1:14" x14ac:dyDescent="0.25">
      <c r="A113" s="259" t="s">
        <v>75</v>
      </c>
      <c r="B113" s="259"/>
      <c r="C113" s="74"/>
      <c r="D113" s="21"/>
      <c r="E113" s="21"/>
      <c r="F113" s="149"/>
      <c r="G113" s="21"/>
      <c r="H113" s="22"/>
      <c r="I113" s="22"/>
      <c r="J113" s="22"/>
      <c r="K113" s="22"/>
      <c r="L113" s="22"/>
      <c r="M113" s="22"/>
      <c r="N113"/>
    </row>
    <row r="114" spans="1:14" x14ac:dyDescent="0.25">
      <c r="A114" s="21"/>
      <c r="B114" s="21"/>
      <c r="C114" s="21"/>
      <c r="D114" s="21"/>
      <c r="E114" s="21"/>
      <c r="F114" s="149"/>
      <c r="G114" s="21"/>
      <c r="H114" s="22"/>
      <c r="I114" s="22"/>
      <c r="J114" s="22"/>
      <c r="K114" s="22"/>
      <c r="L114" s="22"/>
      <c r="M114" s="22"/>
      <c r="N114"/>
    </row>
    <row r="115" spans="1:14" x14ac:dyDescent="0.25">
      <c r="A115" s="15" t="s">
        <v>47</v>
      </c>
      <c r="B115" s="16"/>
      <c r="C115" s="16"/>
      <c r="D115" s="16"/>
      <c r="E115" s="16"/>
      <c r="F115" s="150"/>
      <c r="G115" s="16"/>
      <c r="H115" s="17"/>
      <c r="I115" s="17"/>
      <c r="J115" s="17"/>
      <c r="K115" s="17"/>
      <c r="L115" s="17"/>
      <c r="M115" s="17"/>
      <c r="N115"/>
    </row>
    <row r="116" spans="1:14" ht="72" x14ac:dyDescent="0.25">
      <c r="A116" s="4" t="s">
        <v>1</v>
      </c>
      <c r="B116" s="4" t="s">
        <v>2</v>
      </c>
      <c r="C116" s="4" t="s">
        <v>102</v>
      </c>
      <c r="D116" s="255" t="s">
        <v>116</v>
      </c>
      <c r="E116" s="256"/>
      <c r="F116" s="256"/>
      <c r="G116" s="257"/>
      <c r="H116" s="5" t="s">
        <v>3</v>
      </c>
      <c r="I116" s="5" t="s">
        <v>4</v>
      </c>
      <c r="J116" s="5" t="s">
        <v>5</v>
      </c>
      <c r="K116" s="5" t="s">
        <v>6</v>
      </c>
      <c r="L116" s="5" t="s">
        <v>7</v>
      </c>
      <c r="M116" s="6" t="s">
        <v>8</v>
      </c>
      <c r="N116"/>
    </row>
    <row r="117" spans="1:14" ht="22.5" x14ac:dyDescent="0.25">
      <c r="A117" s="18" t="s">
        <v>9</v>
      </c>
      <c r="B117" s="19" t="s">
        <v>10</v>
      </c>
      <c r="C117" s="19" t="s">
        <v>103</v>
      </c>
      <c r="D117" s="214"/>
      <c r="E117" s="214"/>
      <c r="F117" s="213"/>
      <c r="G117" s="214"/>
      <c r="H117" s="224">
        <v>4</v>
      </c>
      <c r="I117" s="224">
        <f>COUNT(D117:G117)</f>
        <v>0</v>
      </c>
      <c r="J117" s="213">
        <f>MIN(D117:G117)</f>
        <v>0</v>
      </c>
      <c r="K117" s="213" t="e">
        <f>AVERAGE(D117:G117)</f>
        <v>#DIV/0!</v>
      </c>
      <c r="L117" s="213">
        <f>MAX(D117:G117)</f>
        <v>0</v>
      </c>
      <c r="M117" s="266" t="s">
        <v>65</v>
      </c>
      <c r="N117"/>
    </row>
    <row r="118" spans="1:14" ht="22.5" x14ac:dyDescent="0.25">
      <c r="A118" s="18" t="s">
        <v>11</v>
      </c>
      <c r="B118" s="19" t="s">
        <v>10</v>
      </c>
      <c r="C118" s="19" t="s">
        <v>103</v>
      </c>
      <c r="D118" s="214"/>
      <c r="E118" s="214"/>
      <c r="F118" s="213"/>
      <c r="G118" s="214"/>
      <c r="H118" s="224">
        <v>4</v>
      </c>
      <c r="I118" s="224">
        <f t="shared" ref="I118:I144" si="12">COUNT(D118:G118)</f>
        <v>0</v>
      </c>
      <c r="J118" s="213">
        <f t="shared" ref="J118:J144" si="13">MIN(D118:G118)</f>
        <v>0</v>
      </c>
      <c r="K118" s="213" t="e">
        <f t="shared" ref="K118:K144" si="14">AVERAGE(D118:G118)</f>
        <v>#DIV/0!</v>
      </c>
      <c r="L118" s="213">
        <f t="shared" ref="L118:L144" si="15">MAX(D118:G118)</f>
        <v>0</v>
      </c>
      <c r="M118" s="267"/>
      <c r="N118"/>
    </row>
    <row r="119" spans="1:14" ht="22.5" x14ac:dyDescent="0.25">
      <c r="A119" s="18" t="s">
        <v>12</v>
      </c>
      <c r="B119" s="19" t="s">
        <v>10</v>
      </c>
      <c r="C119" s="19" t="s">
        <v>103</v>
      </c>
      <c r="D119" s="214"/>
      <c r="E119" s="214"/>
      <c r="F119" s="213"/>
      <c r="G119" s="214"/>
      <c r="H119" s="224">
        <v>4</v>
      </c>
      <c r="I119" s="224">
        <f t="shared" si="12"/>
        <v>0</v>
      </c>
      <c r="J119" s="213">
        <f t="shared" si="13"/>
        <v>0</v>
      </c>
      <c r="K119" s="213" t="e">
        <f t="shared" si="14"/>
        <v>#DIV/0!</v>
      </c>
      <c r="L119" s="213">
        <f t="shared" si="15"/>
        <v>0</v>
      </c>
      <c r="M119" s="267"/>
      <c r="N119"/>
    </row>
    <row r="120" spans="1:14" ht="22.5" x14ac:dyDescent="0.25">
      <c r="A120" s="18" t="s">
        <v>13</v>
      </c>
      <c r="B120" s="19" t="s">
        <v>10</v>
      </c>
      <c r="C120" s="19" t="s">
        <v>103</v>
      </c>
      <c r="D120" s="214"/>
      <c r="E120" s="214"/>
      <c r="F120" s="213"/>
      <c r="G120" s="214"/>
      <c r="H120" s="224">
        <v>4</v>
      </c>
      <c r="I120" s="224">
        <f t="shared" si="12"/>
        <v>0</v>
      </c>
      <c r="J120" s="213">
        <f t="shared" si="13"/>
        <v>0</v>
      </c>
      <c r="K120" s="213" t="e">
        <f t="shared" si="14"/>
        <v>#DIV/0!</v>
      </c>
      <c r="L120" s="213">
        <f t="shared" si="15"/>
        <v>0</v>
      </c>
      <c r="M120" s="267"/>
      <c r="N120"/>
    </row>
    <row r="121" spans="1:14" ht="22.5" x14ac:dyDescent="0.25">
      <c r="A121" s="18" t="s">
        <v>14</v>
      </c>
      <c r="B121" s="19" t="s">
        <v>10</v>
      </c>
      <c r="C121" s="19" t="s">
        <v>103</v>
      </c>
      <c r="D121" s="214"/>
      <c r="E121" s="214"/>
      <c r="F121" s="213"/>
      <c r="G121" s="214"/>
      <c r="H121" s="224">
        <v>4</v>
      </c>
      <c r="I121" s="224">
        <f t="shared" si="12"/>
        <v>0</v>
      </c>
      <c r="J121" s="213">
        <f t="shared" si="13"/>
        <v>0</v>
      </c>
      <c r="K121" s="213" t="e">
        <f t="shared" si="14"/>
        <v>#DIV/0!</v>
      </c>
      <c r="L121" s="213">
        <f t="shared" si="15"/>
        <v>0</v>
      </c>
      <c r="M121" s="267"/>
      <c r="N121"/>
    </row>
    <row r="122" spans="1:14" ht="22.5" x14ac:dyDescent="0.25">
      <c r="A122" s="18" t="s">
        <v>37</v>
      </c>
      <c r="B122" s="19" t="s">
        <v>10</v>
      </c>
      <c r="C122" s="19" t="s">
        <v>103</v>
      </c>
      <c r="D122" s="214"/>
      <c r="E122" s="214"/>
      <c r="F122" s="213"/>
      <c r="G122" s="214"/>
      <c r="H122" s="224">
        <v>4</v>
      </c>
      <c r="I122" s="224">
        <f t="shared" si="12"/>
        <v>0</v>
      </c>
      <c r="J122" s="213">
        <f t="shared" si="13"/>
        <v>0</v>
      </c>
      <c r="K122" s="213" t="e">
        <f t="shared" si="14"/>
        <v>#DIV/0!</v>
      </c>
      <c r="L122" s="213">
        <f t="shared" si="15"/>
        <v>0</v>
      </c>
      <c r="M122" s="267"/>
      <c r="N122"/>
    </row>
    <row r="123" spans="1:14" ht="22.5" x14ac:dyDescent="0.25">
      <c r="A123" s="18" t="s">
        <v>15</v>
      </c>
      <c r="B123" s="19" t="s">
        <v>10</v>
      </c>
      <c r="C123" s="19" t="s">
        <v>103</v>
      </c>
      <c r="D123" s="214"/>
      <c r="E123" s="214"/>
      <c r="F123" s="213"/>
      <c r="G123" s="214"/>
      <c r="H123" s="224">
        <v>4</v>
      </c>
      <c r="I123" s="224">
        <f t="shared" si="12"/>
        <v>0</v>
      </c>
      <c r="J123" s="213">
        <f t="shared" si="13"/>
        <v>0</v>
      </c>
      <c r="K123" s="213" t="e">
        <f t="shared" si="14"/>
        <v>#DIV/0!</v>
      </c>
      <c r="L123" s="213">
        <f t="shared" si="15"/>
        <v>0</v>
      </c>
      <c r="M123" s="267"/>
      <c r="N123"/>
    </row>
    <row r="124" spans="1:14" ht="22.5" x14ac:dyDescent="0.25">
      <c r="A124" s="18" t="s">
        <v>38</v>
      </c>
      <c r="B124" s="81" t="s">
        <v>17</v>
      </c>
      <c r="C124" s="19" t="s">
        <v>103</v>
      </c>
      <c r="D124" s="214"/>
      <c r="E124" s="214"/>
      <c r="F124" s="213"/>
      <c r="G124" s="214"/>
      <c r="H124" s="224">
        <v>4</v>
      </c>
      <c r="I124" s="224">
        <f t="shared" si="12"/>
        <v>0</v>
      </c>
      <c r="J124" s="213">
        <f t="shared" si="13"/>
        <v>0</v>
      </c>
      <c r="K124" s="213" t="e">
        <f t="shared" si="14"/>
        <v>#DIV/0!</v>
      </c>
      <c r="L124" s="213">
        <f t="shared" si="15"/>
        <v>0</v>
      </c>
      <c r="M124" s="267"/>
      <c r="N124"/>
    </row>
    <row r="125" spans="1:14" ht="22.5" x14ac:dyDescent="0.25">
      <c r="A125" s="18" t="s">
        <v>39</v>
      </c>
      <c r="B125" s="19" t="s">
        <v>10</v>
      </c>
      <c r="C125" s="19" t="s">
        <v>103</v>
      </c>
      <c r="D125" s="214"/>
      <c r="E125" s="214"/>
      <c r="F125" s="213"/>
      <c r="G125" s="214"/>
      <c r="H125" s="224">
        <v>4</v>
      </c>
      <c r="I125" s="224">
        <f t="shared" si="12"/>
        <v>0</v>
      </c>
      <c r="J125" s="213">
        <f t="shared" si="13"/>
        <v>0</v>
      </c>
      <c r="K125" s="213" t="e">
        <f t="shared" si="14"/>
        <v>#DIV/0!</v>
      </c>
      <c r="L125" s="213">
        <f t="shared" si="15"/>
        <v>0</v>
      </c>
      <c r="M125" s="267"/>
      <c r="N125"/>
    </row>
    <row r="126" spans="1:14" ht="22.5" x14ac:dyDescent="0.25">
      <c r="A126" s="18" t="s">
        <v>67</v>
      </c>
      <c r="B126" s="19" t="s">
        <v>10</v>
      </c>
      <c r="C126" s="19" t="s">
        <v>103</v>
      </c>
      <c r="D126" s="214"/>
      <c r="E126" s="214"/>
      <c r="F126" s="213"/>
      <c r="G126" s="214"/>
      <c r="H126" s="224">
        <v>4</v>
      </c>
      <c r="I126" s="224">
        <f t="shared" si="12"/>
        <v>0</v>
      </c>
      <c r="J126" s="213">
        <f t="shared" si="13"/>
        <v>0</v>
      </c>
      <c r="K126" s="213" t="e">
        <f t="shared" si="14"/>
        <v>#DIV/0!</v>
      </c>
      <c r="L126" s="213">
        <f t="shared" si="15"/>
        <v>0</v>
      </c>
      <c r="M126" s="267"/>
      <c r="N126"/>
    </row>
    <row r="127" spans="1:14" ht="22.5" x14ac:dyDescent="0.25">
      <c r="A127" s="18" t="s">
        <v>66</v>
      </c>
      <c r="B127" s="19" t="s">
        <v>10</v>
      </c>
      <c r="C127" s="19" t="s">
        <v>103</v>
      </c>
      <c r="D127" s="214"/>
      <c r="E127" s="214"/>
      <c r="F127" s="213"/>
      <c r="G127" s="214"/>
      <c r="H127" s="224">
        <v>4</v>
      </c>
      <c r="I127" s="224">
        <f t="shared" si="12"/>
        <v>0</v>
      </c>
      <c r="J127" s="213">
        <f t="shared" si="13"/>
        <v>0</v>
      </c>
      <c r="K127" s="213" t="e">
        <f t="shared" si="14"/>
        <v>#DIV/0!</v>
      </c>
      <c r="L127" s="213">
        <f t="shared" si="15"/>
        <v>0</v>
      </c>
      <c r="M127" s="267"/>
      <c r="N127"/>
    </row>
    <row r="128" spans="1:14" ht="22.5" x14ac:dyDescent="0.25">
      <c r="A128" s="18" t="s">
        <v>18</v>
      </c>
      <c r="B128" s="19" t="s">
        <v>10</v>
      </c>
      <c r="C128" s="19" t="s">
        <v>103</v>
      </c>
      <c r="D128" s="214"/>
      <c r="E128" s="214"/>
      <c r="F128" s="213"/>
      <c r="G128" s="214"/>
      <c r="H128" s="224">
        <v>4</v>
      </c>
      <c r="I128" s="224">
        <f t="shared" si="12"/>
        <v>0</v>
      </c>
      <c r="J128" s="213">
        <f t="shared" si="13"/>
        <v>0</v>
      </c>
      <c r="K128" s="213" t="e">
        <f t="shared" si="14"/>
        <v>#DIV/0!</v>
      </c>
      <c r="L128" s="213">
        <f t="shared" si="15"/>
        <v>0</v>
      </c>
      <c r="M128" s="267"/>
      <c r="N128"/>
    </row>
    <row r="129" spans="1:14" ht="22.5" x14ac:dyDescent="0.25">
      <c r="A129" s="18" t="s">
        <v>20</v>
      </c>
      <c r="B129" s="19" t="s">
        <v>10</v>
      </c>
      <c r="C129" s="19" t="s">
        <v>103</v>
      </c>
      <c r="D129" s="214"/>
      <c r="E129" s="214"/>
      <c r="F129" s="213"/>
      <c r="G129" s="214"/>
      <c r="H129" s="224">
        <v>4</v>
      </c>
      <c r="I129" s="224">
        <f t="shared" si="12"/>
        <v>0</v>
      </c>
      <c r="J129" s="213">
        <f t="shared" si="13"/>
        <v>0</v>
      </c>
      <c r="K129" s="213" t="e">
        <f t="shared" si="14"/>
        <v>#DIV/0!</v>
      </c>
      <c r="L129" s="213">
        <f t="shared" si="15"/>
        <v>0</v>
      </c>
      <c r="M129" s="267"/>
      <c r="N129"/>
    </row>
    <row r="130" spans="1:14" ht="22.5" x14ac:dyDescent="0.25">
      <c r="A130" s="18" t="s">
        <v>40</v>
      </c>
      <c r="B130" s="19" t="s">
        <v>10</v>
      </c>
      <c r="C130" s="19" t="s">
        <v>103</v>
      </c>
      <c r="D130" s="214"/>
      <c r="E130" s="214"/>
      <c r="F130" s="213"/>
      <c r="G130" s="214"/>
      <c r="H130" s="224">
        <v>4</v>
      </c>
      <c r="I130" s="224">
        <f t="shared" si="12"/>
        <v>0</v>
      </c>
      <c r="J130" s="213">
        <f t="shared" si="13"/>
        <v>0</v>
      </c>
      <c r="K130" s="213" t="e">
        <f t="shared" si="14"/>
        <v>#DIV/0!</v>
      </c>
      <c r="L130" s="213">
        <f t="shared" si="15"/>
        <v>0</v>
      </c>
      <c r="M130" s="267"/>
      <c r="N130"/>
    </row>
    <row r="131" spans="1:14" ht="22.5" x14ac:dyDescent="0.25">
      <c r="A131" s="18" t="s">
        <v>22</v>
      </c>
      <c r="B131" s="19" t="s">
        <v>10</v>
      </c>
      <c r="C131" s="19" t="s">
        <v>103</v>
      </c>
      <c r="D131" s="214"/>
      <c r="E131" s="214"/>
      <c r="F131" s="213"/>
      <c r="G131" s="214"/>
      <c r="H131" s="224">
        <v>4</v>
      </c>
      <c r="I131" s="224">
        <f t="shared" si="12"/>
        <v>0</v>
      </c>
      <c r="J131" s="213">
        <f t="shared" si="13"/>
        <v>0</v>
      </c>
      <c r="K131" s="213" t="e">
        <f t="shared" si="14"/>
        <v>#DIV/0!</v>
      </c>
      <c r="L131" s="213">
        <f t="shared" si="15"/>
        <v>0</v>
      </c>
      <c r="M131" s="267"/>
      <c r="N131"/>
    </row>
    <row r="132" spans="1:14" ht="22.5" x14ac:dyDescent="0.25">
      <c r="A132" s="18" t="s">
        <v>41</v>
      </c>
      <c r="B132" s="19" t="s">
        <v>10</v>
      </c>
      <c r="C132" s="19" t="s">
        <v>103</v>
      </c>
      <c r="D132" s="214"/>
      <c r="E132" s="214"/>
      <c r="F132" s="213"/>
      <c r="G132" s="214"/>
      <c r="H132" s="224">
        <v>4</v>
      </c>
      <c r="I132" s="224">
        <f t="shared" si="12"/>
        <v>0</v>
      </c>
      <c r="J132" s="213">
        <f t="shared" si="13"/>
        <v>0</v>
      </c>
      <c r="K132" s="213" t="e">
        <f t="shared" si="14"/>
        <v>#DIV/0!</v>
      </c>
      <c r="L132" s="213">
        <f t="shared" si="15"/>
        <v>0</v>
      </c>
      <c r="M132" s="267"/>
      <c r="N132"/>
    </row>
    <row r="133" spans="1:14" ht="22.5" x14ac:dyDescent="0.25">
      <c r="A133" s="83" t="s">
        <v>112</v>
      </c>
      <c r="B133" s="56" t="s">
        <v>113</v>
      </c>
      <c r="C133" s="19" t="s">
        <v>103</v>
      </c>
      <c r="D133" s="214"/>
      <c r="E133" s="214"/>
      <c r="F133" s="213"/>
      <c r="G133" s="214"/>
      <c r="H133" s="224">
        <v>4</v>
      </c>
      <c r="I133" s="224">
        <f t="shared" si="12"/>
        <v>0</v>
      </c>
      <c r="J133" s="213">
        <f t="shared" si="13"/>
        <v>0</v>
      </c>
      <c r="K133" s="213" t="e">
        <f t="shared" si="14"/>
        <v>#DIV/0!</v>
      </c>
      <c r="L133" s="213">
        <f t="shared" si="15"/>
        <v>0</v>
      </c>
      <c r="M133" s="267"/>
      <c r="N133"/>
    </row>
    <row r="134" spans="1:14" ht="22.5" x14ac:dyDescent="0.25">
      <c r="A134" s="18" t="s">
        <v>24</v>
      </c>
      <c r="B134" s="19" t="s">
        <v>10</v>
      </c>
      <c r="C134" s="19" t="s">
        <v>103</v>
      </c>
      <c r="D134" s="214"/>
      <c r="E134" s="214"/>
      <c r="F134" s="213"/>
      <c r="G134" s="214"/>
      <c r="H134" s="224">
        <v>4</v>
      </c>
      <c r="I134" s="224">
        <f t="shared" si="12"/>
        <v>0</v>
      </c>
      <c r="J134" s="213">
        <f t="shared" si="13"/>
        <v>0</v>
      </c>
      <c r="K134" s="213" t="e">
        <f t="shared" si="14"/>
        <v>#DIV/0!</v>
      </c>
      <c r="L134" s="213">
        <f t="shared" si="15"/>
        <v>0</v>
      </c>
      <c r="M134" s="267"/>
      <c r="N134"/>
    </row>
    <row r="135" spans="1:14" ht="22.5" x14ac:dyDescent="0.25">
      <c r="A135" s="18" t="s">
        <v>26</v>
      </c>
      <c r="B135" s="19" t="s">
        <v>10</v>
      </c>
      <c r="C135" s="19" t="s">
        <v>103</v>
      </c>
      <c r="D135" s="214"/>
      <c r="E135" s="214"/>
      <c r="F135" s="213"/>
      <c r="G135" s="214"/>
      <c r="H135" s="224">
        <v>4</v>
      </c>
      <c r="I135" s="224">
        <f t="shared" si="12"/>
        <v>0</v>
      </c>
      <c r="J135" s="213">
        <f t="shared" si="13"/>
        <v>0</v>
      </c>
      <c r="K135" s="213" t="e">
        <f t="shared" si="14"/>
        <v>#DIV/0!</v>
      </c>
      <c r="L135" s="213">
        <f t="shared" si="15"/>
        <v>0</v>
      </c>
      <c r="M135" s="267"/>
      <c r="N135"/>
    </row>
    <row r="136" spans="1:14" ht="22.5" x14ac:dyDescent="0.25">
      <c r="A136" s="18" t="s">
        <v>27</v>
      </c>
      <c r="B136" s="19" t="s">
        <v>10</v>
      </c>
      <c r="C136" s="19" t="s">
        <v>103</v>
      </c>
      <c r="D136" s="214"/>
      <c r="E136" s="214"/>
      <c r="F136" s="213"/>
      <c r="G136" s="214"/>
      <c r="H136" s="224">
        <v>4</v>
      </c>
      <c r="I136" s="224">
        <f t="shared" si="12"/>
        <v>0</v>
      </c>
      <c r="J136" s="213">
        <f t="shared" si="13"/>
        <v>0</v>
      </c>
      <c r="K136" s="213" t="e">
        <f t="shared" si="14"/>
        <v>#DIV/0!</v>
      </c>
      <c r="L136" s="213">
        <f t="shared" si="15"/>
        <v>0</v>
      </c>
      <c r="M136" s="267"/>
      <c r="N136"/>
    </row>
    <row r="137" spans="1:14" ht="22.5" x14ac:dyDescent="0.25">
      <c r="A137" s="18" t="s">
        <v>29</v>
      </c>
      <c r="B137" s="19" t="s">
        <v>10</v>
      </c>
      <c r="C137" s="19" t="s">
        <v>103</v>
      </c>
      <c r="D137" s="214"/>
      <c r="E137" s="214"/>
      <c r="F137" s="213"/>
      <c r="G137" s="214"/>
      <c r="H137" s="224">
        <v>4</v>
      </c>
      <c r="I137" s="224">
        <f t="shared" si="12"/>
        <v>0</v>
      </c>
      <c r="J137" s="213">
        <f t="shared" si="13"/>
        <v>0</v>
      </c>
      <c r="K137" s="213" t="e">
        <f t="shared" si="14"/>
        <v>#DIV/0!</v>
      </c>
      <c r="L137" s="213">
        <f t="shared" si="15"/>
        <v>0</v>
      </c>
      <c r="M137" s="267"/>
      <c r="N137"/>
    </row>
    <row r="138" spans="1:14" x14ac:dyDescent="0.25">
      <c r="A138" s="18" t="s">
        <v>42</v>
      </c>
      <c r="B138" s="20" t="s">
        <v>43</v>
      </c>
      <c r="C138" s="19" t="s">
        <v>103</v>
      </c>
      <c r="D138" s="225"/>
      <c r="E138" s="225"/>
      <c r="F138" s="223"/>
      <c r="G138" s="225"/>
      <c r="H138" s="224">
        <v>4</v>
      </c>
      <c r="I138" s="224">
        <f t="shared" si="12"/>
        <v>0</v>
      </c>
      <c r="J138" s="213">
        <f t="shared" si="13"/>
        <v>0</v>
      </c>
      <c r="K138" s="213" t="e">
        <f t="shared" si="14"/>
        <v>#DIV/0!</v>
      </c>
      <c r="L138" s="213">
        <f t="shared" si="15"/>
        <v>0</v>
      </c>
      <c r="M138" s="267"/>
      <c r="N138"/>
    </row>
    <row r="139" spans="1:14" ht="22.5" x14ac:dyDescent="0.25">
      <c r="A139" s="18" t="s">
        <v>30</v>
      </c>
      <c r="B139" s="19" t="s">
        <v>10</v>
      </c>
      <c r="C139" s="19" t="s">
        <v>103</v>
      </c>
      <c r="D139" s="214"/>
      <c r="E139" s="214"/>
      <c r="F139" s="213"/>
      <c r="G139" s="214"/>
      <c r="H139" s="224">
        <v>4</v>
      </c>
      <c r="I139" s="224">
        <f t="shared" si="12"/>
        <v>0</v>
      </c>
      <c r="J139" s="213">
        <f t="shared" si="13"/>
        <v>0</v>
      </c>
      <c r="K139" s="213" t="e">
        <f t="shared" si="14"/>
        <v>#DIV/0!</v>
      </c>
      <c r="L139" s="213">
        <f t="shared" si="15"/>
        <v>0</v>
      </c>
      <c r="M139" s="267"/>
      <c r="N139"/>
    </row>
    <row r="140" spans="1:14" ht="22.5" x14ac:dyDescent="0.25">
      <c r="A140" s="18" t="s">
        <v>31</v>
      </c>
      <c r="B140" s="19" t="s">
        <v>32</v>
      </c>
      <c r="C140" s="19" t="s">
        <v>103</v>
      </c>
      <c r="D140" s="214"/>
      <c r="E140" s="214"/>
      <c r="F140" s="213"/>
      <c r="G140" s="214"/>
      <c r="H140" s="224">
        <v>4</v>
      </c>
      <c r="I140" s="224">
        <f t="shared" si="12"/>
        <v>0</v>
      </c>
      <c r="J140" s="213">
        <f t="shared" si="13"/>
        <v>0</v>
      </c>
      <c r="K140" s="213" t="e">
        <f t="shared" si="14"/>
        <v>#DIV/0!</v>
      </c>
      <c r="L140" s="213">
        <f t="shared" si="15"/>
        <v>0</v>
      </c>
      <c r="M140" s="267"/>
      <c r="N140"/>
    </row>
    <row r="141" spans="1:14" ht="22.5" x14ac:dyDescent="0.25">
      <c r="A141" s="18" t="s">
        <v>44</v>
      </c>
      <c r="B141" s="19" t="s">
        <v>10</v>
      </c>
      <c r="C141" s="19" t="s">
        <v>103</v>
      </c>
      <c r="D141" s="214"/>
      <c r="E141" s="214"/>
      <c r="F141" s="213"/>
      <c r="G141" s="214"/>
      <c r="H141" s="224">
        <v>4</v>
      </c>
      <c r="I141" s="224">
        <f t="shared" si="12"/>
        <v>0</v>
      </c>
      <c r="J141" s="213">
        <f t="shared" si="13"/>
        <v>0</v>
      </c>
      <c r="K141" s="213" t="e">
        <f t="shared" si="14"/>
        <v>#DIV/0!</v>
      </c>
      <c r="L141" s="213">
        <f t="shared" si="15"/>
        <v>0</v>
      </c>
      <c r="M141" s="267"/>
      <c r="N141"/>
    </row>
    <row r="142" spans="1:14" ht="22.5" x14ac:dyDescent="0.25">
      <c r="A142" s="18" t="s">
        <v>33</v>
      </c>
      <c r="B142" s="19" t="s">
        <v>10</v>
      </c>
      <c r="C142" s="19" t="s">
        <v>103</v>
      </c>
      <c r="D142" s="214"/>
      <c r="E142" s="214"/>
      <c r="F142" s="213"/>
      <c r="G142" s="214"/>
      <c r="H142" s="224">
        <v>4</v>
      </c>
      <c r="I142" s="224">
        <f t="shared" si="12"/>
        <v>0</v>
      </c>
      <c r="J142" s="213">
        <f t="shared" si="13"/>
        <v>0</v>
      </c>
      <c r="K142" s="213" t="e">
        <f t="shared" si="14"/>
        <v>#DIV/0!</v>
      </c>
      <c r="L142" s="213">
        <f t="shared" si="15"/>
        <v>0</v>
      </c>
      <c r="M142" s="267"/>
      <c r="N142"/>
    </row>
    <row r="143" spans="1:14" ht="22.5" x14ac:dyDescent="0.25">
      <c r="A143" s="83" t="s">
        <v>114</v>
      </c>
      <c r="B143" s="56" t="s">
        <v>113</v>
      </c>
      <c r="C143" s="19" t="s">
        <v>103</v>
      </c>
      <c r="D143" s="214"/>
      <c r="E143" s="214"/>
      <c r="F143" s="213"/>
      <c r="G143" s="214"/>
      <c r="H143" s="224">
        <v>4</v>
      </c>
      <c r="I143" s="224">
        <f t="shared" si="12"/>
        <v>0</v>
      </c>
      <c r="J143" s="213">
        <f t="shared" si="13"/>
        <v>0</v>
      </c>
      <c r="K143" s="213" t="e">
        <f t="shared" si="14"/>
        <v>#DIV/0!</v>
      </c>
      <c r="L143" s="213">
        <f t="shared" si="15"/>
        <v>0</v>
      </c>
      <c r="M143" s="267"/>
      <c r="N143"/>
    </row>
    <row r="144" spans="1:14" x14ac:dyDescent="0.25">
      <c r="A144" s="18" t="s">
        <v>45</v>
      </c>
      <c r="B144" s="19" t="s">
        <v>46</v>
      </c>
      <c r="C144" s="19" t="s">
        <v>103</v>
      </c>
      <c r="D144" s="214"/>
      <c r="E144" s="214"/>
      <c r="F144" s="213"/>
      <c r="G144" s="214"/>
      <c r="H144" s="224">
        <v>4</v>
      </c>
      <c r="I144" s="224">
        <f t="shared" si="12"/>
        <v>0</v>
      </c>
      <c r="J144" s="213">
        <f t="shared" si="13"/>
        <v>0</v>
      </c>
      <c r="K144" s="213" t="e">
        <f t="shared" si="14"/>
        <v>#DIV/0!</v>
      </c>
      <c r="L144" s="213">
        <f t="shared" si="15"/>
        <v>0</v>
      </c>
      <c r="M144" s="270"/>
      <c r="N144"/>
    </row>
    <row r="145" spans="1:14" x14ac:dyDescent="0.25">
      <c r="A145" s="23"/>
      <c r="B145" s="24"/>
      <c r="C145" s="24"/>
      <c r="D145" s="24"/>
      <c r="E145" s="24"/>
      <c r="F145" s="151"/>
      <c r="G145" s="24"/>
      <c r="H145" s="25"/>
      <c r="I145" s="25"/>
      <c r="J145" s="26"/>
      <c r="K145" s="25"/>
      <c r="L145" s="26"/>
      <c r="M145" s="26"/>
      <c r="N145"/>
    </row>
    <row r="146" spans="1:14" x14ac:dyDescent="0.25">
      <c r="A146" s="23"/>
      <c r="B146" s="24"/>
      <c r="C146" s="24"/>
      <c r="D146" s="24"/>
      <c r="E146" s="24"/>
      <c r="F146" s="151"/>
      <c r="G146" s="24"/>
      <c r="H146" s="25"/>
      <c r="I146" s="25"/>
      <c r="J146" s="26"/>
      <c r="K146" s="25"/>
      <c r="L146" s="26"/>
      <c r="M146" s="26"/>
      <c r="N146"/>
    </row>
    <row r="147" spans="1:14" x14ac:dyDescent="0.25">
      <c r="A147" s="258" t="s">
        <v>108</v>
      </c>
      <c r="B147" s="258"/>
      <c r="C147" s="24"/>
      <c r="D147" s="123">
        <v>44263</v>
      </c>
      <c r="E147" s="123">
        <v>44348</v>
      </c>
      <c r="F147" s="136">
        <v>44459</v>
      </c>
      <c r="G147" s="136">
        <v>44546</v>
      </c>
      <c r="H147" s="25"/>
      <c r="I147" s="25"/>
      <c r="J147" s="26"/>
      <c r="K147" s="25"/>
      <c r="L147" s="26"/>
      <c r="M147" s="26"/>
      <c r="N147"/>
    </row>
    <row r="148" spans="1:14" x14ac:dyDescent="0.25">
      <c r="A148" s="260" t="s">
        <v>76</v>
      </c>
      <c r="B148" s="260"/>
      <c r="C148" s="73"/>
      <c r="D148" s="138">
        <v>44279</v>
      </c>
      <c r="E148" s="123">
        <v>44362</v>
      </c>
      <c r="F148" s="123">
        <v>44460</v>
      </c>
      <c r="G148" s="123">
        <v>44551</v>
      </c>
      <c r="H148" s="25"/>
      <c r="I148" s="25"/>
      <c r="J148" s="26"/>
      <c r="K148" s="25"/>
      <c r="L148" s="26"/>
      <c r="M148" s="26"/>
      <c r="N148"/>
    </row>
    <row r="149" spans="1:14" x14ac:dyDescent="0.25">
      <c r="A149" s="259" t="s">
        <v>75</v>
      </c>
      <c r="B149" s="259"/>
      <c r="C149" s="74"/>
      <c r="D149" s="123">
        <v>44284</v>
      </c>
      <c r="E149" s="123"/>
      <c r="F149" s="142"/>
      <c r="G149" s="123"/>
      <c r="H149" s="25"/>
      <c r="I149" s="25"/>
      <c r="J149" s="26"/>
      <c r="K149" s="25"/>
      <c r="L149" s="26"/>
      <c r="M149" s="26"/>
      <c r="N149"/>
    </row>
    <row r="150" spans="1:14" x14ac:dyDescent="0.25">
      <c r="A150" s="23"/>
      <c r="B150" s="24"/>
      <c r="C150" s="24"/>
      <c r="D150" s="24"/>
      <c r="E150" s="24"/>
      <c r="F150" s="151"/>
      <c r="G150" s="24"/>
      <c r="H150" s="25"/>
      <c r="I150" s="25"/>
      <c r="J150" s="26"/>
      <c r="K150" s="25"/>
      <c r="L150" s="26"/>
      <c r="M150" s="26"/>
      <c r="N150"/>
    </row>
    <row r="151" spans="1:14" x14ac:dyDescent="0.25">
      <c r="A151" s="15" t="s">
        <v>48</v>
      </c>
      <c r="B151" s="16"/>
      <c r="C151" s="16"/>
      <c r="D151" s="16"/>
      <c r="E151" s="16"/>
      <c r="F151" s="150"/>
      <c r="G151" s="16"/>
      <c r="H151" s="17"/>
      <c r="I151" s="17"/>
      <c r="J151" s="17"/>
      <c r="K151" s="17"/>
      <c r="L151" s="17"/>
      <c r="M151" s="17"/>
      <c r="N151"/>
    </row>
    <row r="152" spans="1:14" ht="72" x14ac:dyDescent="0.25">
      <c r="A152" s="4" t="s">
        <v>1</v>
      </c>
      <c r="B152" s="4" t="s">
        <v>2</v>
      </c>
      <c r="C152" s="4" t="s">
        <v>102</v>
      </c>
      <c r="D152" s="5"/>
      <c r="E152" s="5"/>
      <c r="F152" s="143"/>
      <c r="G152" s="5"/>
      <c r="H152" s="5" t="s">
        <v>3</v>
      </c>
      <c r="I152" s="5" t="s">
        <v>4</v>
      </c>
      <c r="J152" s="5" t="s">
        <v>5</v>
      </c>
      <c r="K152" s="5" t="s">
        <v>6</v>
      </c>
      <c r="L152" s="5" t="s">
        <v>7</v>
      </c>
      <c r="M152" s="6" t="s">
        <v>8</v>
      </c>
      <c r="N152"/>
    </row>
    <row r="153" spans="1:14" ht="22.5" x14ac:dyDescent="0.25">
      <c r="A153" s="18" t="s">
        <v>9</v>
      </c>
      <c r="B153" s="19" t="s">
        <v>10</v>
      </c>
      <c r="C153" s="19" t="s">
        <v>103</v>
      </c>
      <c r="D153" s="227">
        <v>1</v>
      </c>
      <c r="E153" s="227">
        <v>1</v>
      </c>
      <c r="F153" s="213">
        <v>1</v>
      </c>
      <c r="G153" s="214">
        <v>1</v>
      </c>
      <c r="H153" s="224">
        <v>4</v>
      </c>
      <c r="I153" s="224">
        <f>COUNT(D153:G153)</f>
        <v>4</v>
      </c>
      <c r="J153" s="213">
        <f>MIN(D153:G153)</f>
        <v>1</v>
      </c>
      <c r="K153" s="224">
        <f>AVERAGE(D153:G153)</f>
        <v>1</v>
      </c>
      <c r="L153" s="213">
        <f>MAX(D153:G153)</f>
        <v>1</v>
      </c>
      <c r="M153" s="10"/>
      <c r="N153"/>
    </row>
    <row r="154" spans="1:14" ht="22.5" x14ac:dyDescent="0.25">
      <c r="A154" s="18" t="s">
        <v>11</v>
      </c>
      <c r="B154" s="19" t="s">
        <v>10</v>
      </c>
      <c r="C154" s="19" t="s">
        <v>103</v>
      </c>
      <c r="D154" s="227">
        <v>0.02</v>
      </c>
      <c r="E154" s="227">
        <v>0.02</v>
      </c>
      <c r="F154" s="213">
        <v>0.03</v>
      </c>
      <c r="G154" s="214">
        <v>0.67</v>
      </c>
      <c r="H154" s="224">
        <v>4</v>
      </c>
      <c r="I154" s="224">
        <f t="shared" ref="I154:I180" si="16">COUNT(D154:G154)</f>
        <v>4</v>
      </c>
      <c r="J154" s="213">
        <f t="shared" ref="J154:J180" si="17">MIN(D154:G154)</f>
        <v>0.02</v>
      </c>
      <c r="K154" s="224">
        <f t="shared" ref="K154:K180" si="18">AVERAGE(D154:G154)</f>
        <v>0.185</v>
      </c>
      <c r="L154" s="213">
        <f t="shared" ref="L154:L180" si="19">MAX(D154:G154)</f>
        <v>0.67</v>
      </c>
      <c r="M154" s="10"/>
      <c r="N154"/>
    </row>
    <row r="155" spans="1:14" ht="22.5" x14ac:dyDescent="0.25">
      <c r="A155" s="18" t="s">
        <v>12</v>
      </c>
      <c r="B155" s="19" t="s">
        <v>10</v>
      </c>
      <c r="C155" s="19" t="s">
        <v>103</v>
      </c>
      <c r="D155" s="227">
        <v>1E-3</v>
      </c>
      <c r="E155" s="227">
        <v>1E-3</v>
      </c>
      <c r="F155" s="213">
        <v>1E-3</v>
      </c>
      <c r="G155" s="214">
        <v>1E-3</v>
      </c>
      <c r="H155" s="224">
        <v>4</v>
      </c>
      <c r="I155" s="224">
        <f t="shared" si="16"/>
        <v>4</v>
      </c>
      <c r="J155" s="213">
        <f t="shared" si="17"/>
        <v>1E-3</v>
      </c>
      <c r="K155" s="224">
        <f t="shared" si="18"/>
        <v>1E-3</v>
      </c>
      <c r="L155" s="213">
        <f t="shared" si="19"/>
        <v>1E-3</v>
      </c>
      <c r="M155" s="10"/>
      <c r="N155"/>
    </row>
    <row r="156" spans="1:14" ht="22.5" x14ac:dyDescent="0.25">
      <c r="A156" s="18" t="s">
        <v>13</v>
      </c>
      <c r="B156" s="19" t="s">
        <v>10</v>
      </c>
      <c r="C156" s="19" t="s">
        <v>103</v>
      </c>
      <c r="D156" s="227">
        <v>1</v>
      </c>
      <c r="E156" s="227">
        <v>3.6</v>
      </c>
      <c r="F156" s="213">
        <v>3.3</v>
      </c>
      <c r="G156" s="214">
        <v>5.0999999999999996</v>
      </c>
      <c r="H156" s="224">
        <v>4</v>
      </c>
      <c r="I156" s="224">
        <f t="shared" si="16"/>
        <v>4</v>
      </c>
      <c r="J156" s="213">
        <f t="shared" si="17"/>
        <v>1</v>
      </c>
      <c r="K156" s="224">
        <f t="shared" si="18"/>
        <v>3.25</v>
      </c>
      <c r="L156" s="213">
        <f t="shared" si="19"/>
        <v>5.0999999999999996</v>
      </c>
      <c r="M156" s="10"/>
      <c r="N156"/>
    </row>
    <row r="157" spans="1:14" ht="22.5" x14ac:dyDescent="0.25">
      <c r="A157" s="18" t="s">
        <v>14</v>
      </c>
      <c r="B157" s="19" t="s">
        <v>10</v>
      </c>
      <c r="C157" s="19" t="s">
        <v>103</v>
      </c>
      <c r="D157" s="227">
        <v>0.6</v>
      </c>
      <c r="E157" s="227">
        <v>0.5</v>
      </c>
      <c r="F157" s="213">
        <v>1</v>
      </c>
      <c r="G157" s="214">
        <v>1.7</v>
      </c>
      <c r="H157" s="224">
        <v>4</v>
      </c>
      <c r="I157" s="224">
        <f t="shared" si="16"/>
        <v>4</v>
      </c>
      <c r="J157" s="213">
        <f t="shared" si="17"/>
        <v>0.5</v>
      </c>
      <c r="K157" s="224">
        <f t="shared" si="18"/>
        <v>0.95</v>
      </c>
      <c r="L157" s="213">
        <f t="shared" si="19"/>
        <v>1.7</v>
      </c>
      <c r="M157" s="10"/>
      <c r="N157"/>
    </row>
    <row r="158" spans="1:14" ht="22.5" x14ac:dyDescent="0.25">
      <c r="A158" s="18" t="s">
        <v>37</v>
      </c>
      <c r="B158" s="19" t="s">
        <v>10</v>
      </c>
      <c r="C158" s="19" t="s">
        <v>103</v>
      </c>
      <c r="D158" s="227">
        <v>10</v>
      </c>
      <c r="E158" s="227">
        <v>10</v>
      </c>
      <c r="F158" s="213">
        <v>10</v>
      </c>
      <c r="G158" s="214">
        <v>10</v>
      </c>
      <c r="H158" s="224">
        <v>4</v>
      </c>
      <c r="I158" s="224">
        <f t="shared" si="16"/>
        <v>4</v>
      </c>
      <c r="J158" s="213">
        <f t="shared" si="17"/>
        <v>10</v>
      </c>
      <c r="K158" s="224">
        <f t="shared" si="18"/>
        <v>10</v>
      </c>
      <c r="L158" s="213">
        <f t="shared" si="19"/>
        <v>10</v>
      </c>
      <c r="M158" s="10"/>
      <c r="N158"/>
    </row>
    <row r="159" spans="1:14" ht="22.5" x14ac:dyDescent="0.25">
      <c r="A159" s="18" t="s">
        <v>15</v>
      </c>
      <c r="B159" s="19" t="s">
        <v>10</v>
      </c>
      <c r="C159" s="19" t="s">
        <v>103</v>
      </c>
      <c r="D159" s="227">
        <v>67</v>
      </c>
      <c r="E159" s="227">
        <v>52</v>
      </c>
      <c r="F159" s="213">
        <v>61</v>
      </c>
      <c r="G159" s="214">
        <v>83</v>
      </c>
      <c r="H159" s="224">
        <v>4</v>
      </c>
      <c r="I159" s="224">
        <f t="shared" si="16"/>
        <v>4</v>
      </c>
      <c r="J159" s="213">
        <f t="shared" si="17"/>
        <v>52</v>
      </c>
      <c r="K159" s="224">
        <f t="shared" si="18"/>
        <v>65.75</v>
      </c>
      <c r="L159" s="213">
        <f t="shared" si="19"/>
        <v>83</v>
      </c>
      <c r="M159" s="10"/>
      <c r="N159"/>
    </row>
    <row r="160" spans="1:14" ht="22.5" x14ac:dyDescent="0.25">
      <c r="A160" s="18" t="s">
        <v>38</v>
      </c>
      <c r="B160" s="81" t="s">
        <v>17</v>
      </c>
      <c r="C160" s="19" t="s">
        <v>103</v>
      </c>
      <c r="D160" s="227">
        <v>328</v>
      </c>
      <c r="E160" s="227">
        <v>241</v>
      </c>
      <c r="F160" s="213">
        <v>258</v>
      </c>
      <c r="G160" s="214">
        <v>432</v>
      </c>
      <c r="H160" s="224">
        <v>4</v>
      </c>
      <c r="I160" s="224">
        <f t="shared" si="16"/>
        <v>4</v>
      </c>
      <c r="J160" s="213">
        <f t="shared" si="17"/>
        <v>241</v>
      </c>
      <c r="K160" s="224">
        <f t="shared" si="18"/>
        <v>314.75</v>
      </c>
      <c r="L160" s="213">
        <f t="shared" si="19"/>
        <v>432</v>
      </c>
      <c r="M160" s="10"/>
      <c r="N160"/>
    </row>
    <row r="161" spans="1:14" ht="22.5" x14ac:dyDescent="0.25">
      <c r="A161" s="18" t="s">
        <v>39</v>
      </c>
      <c r="B161" s="19" t="s">
        <v>10</v>
      </c>
      <c r="C161" s="19" t="s">
        <v>103</v>
      </c>
      <c r="D161" s="227">
        <v>0.01</v>
      </c>
      <c r="E161" s="228">
        <v>8.9999999999999993E-3</v>
      </c>
      <c r="F161" s="213">
        <v>7.0000000000000001E-3</v>
      </c>
      <c r="G161" s="214">
        <v>8.9999999999999993E-3</v>
      </c>
      <c r="H161" s="224">
        <v>4</v>
      </c>
      <c r="I161" s="224">
        <f t="shared" si="16"/>
        <v>4</v>
      </c>
      <c r="J161" s="213">
        <f t="shared" si="17"/>
        <v>7.0000000000000001E-3</v>
      </c>
      <c r="K161" s="224">
        <f t="shared" si="18"/>
        <v>8.7499999999999991E-3</v>
      </c>
      <c r="L161" s="213">
        <f t="shared" si="19"/>
        <v>0.01</v>
      </c>
      <c r="M161" s="10"/>
      <c r="N161"/>
    </row>
    <row r="162" spans="1:14" ht="22.5" x14ac:dyDescent="0.25">
      <c r="A162" s="18" t="s">
        <v>67</v>
      </c>
      <c r="B162" s="19" t="s">
        <v>10</v>
      </c>
      <c r="C162" s="19" t="s">
        <v>103</v>
      </c>
      <c r="D162" s="227">
        <v>3.9</v>
      </c>
      <c r="E162" s="227">
        <v>3</v>
      </c>
      <c r="F162" s="213">
        <v>3.1</v>
      </c>
      <c r="G162" s="214">
        <v>2.7</v>
      </c>
      <c r="H162" s="224">
        <v>4</v>
      </c>
      <c r="I162" s="224">
        <f t="shared" si="16"/>
        <v>4</v>
      </c>
      <c r="J162" s="213">
        <f t="shared" si="17"/>
        <v>2.7</v>
      </c>
      <c r="K162" s="224">
        <f t="shared" si="18"/>
        <v>3.1749999999999998</v>
      </c>
      <c r="L162" s="213">
        <f t="shared" si="19"/>
        <v>3.9</v>
      </c>
      <c r="M162" s="10"/>
      <c r="N162"/>
    </row>
    <row r="163" spans="1:14" ht="22.5" x14ac:dyDescent="0.25">
      <c r="A163" s="18" t="s">
        <v>66</v>
      </c>
      <c r="B163" s="19" t="s">
        <v>10</v>
      </c>
      <c r="C163" s="19" t="s">
        <v>103</v>
      </c>
      <c r="D163" s="227">
        <v>0.05</v>
      </c>
      <c r="E163" s="227">
        <v>7.0000000000000007E-2</v>
      </c>
      <c r="F163" s="213">
        <v>0.03</v>
      </c>
      <c r="G163" s="214">
        <v>0.1</v>
      </c>
      <c r="H163" s="224">
        <v>4</v>
      </c>
      <c r="I163" s="224">
        <f t="shared" si="16"/>
        <v>4</v>
      </c>
      <c r="J163" s="213">
        <f t="shared" si="17"/>
        <v>0.03</v>
      </c>
      <c r="K163" s="224">
        <f t="shared" si="18"/>
        <v>6.25E-2</v>
      </c>
      <c r="L163" s="213">
        <f t="shared" si="19"/>
        <v>0.1</v>
      </c>
      <c r="M163" s="10"/>
      <c r="N163"/>
    </row>
    <row r="164" spans="1:14" ht="22.5" x14ac:dyDescent="0.25">
      <c r="A164" s="18" t="s">
        <v>18</v>
      </c>
      <c r="B164" s="19" t="s">
        <v>10</v>
      </c>
      <c r="C164" s="19" t="s">
        <v>103</v>
      </c>
      <c r="D164" s="227">
        <v>7.0000000000000007E-2</v>
      </c>
      <c r="E164" s="227">
        <v>0.12</v>
      </c>
      <c r="F164" s="213">
        <v>0.41</v>
      </c>
      <c r="G164" s="214">
        <v>0.36</v>
      </c>
      <c r="H164" s="224">
        <v>4</v>
      </c>
      <c r="I164" s="224">
        <f t="shared" si="16"/>
        <v>4</v>
      </c>
      <c r="J164" s="213">
        <f t="shared" si="17"/>
        <v>7.0000000000000007E-2</v>
      </c>
      <c r="K164" s="224">
        <f t="shared" si="18"/>
        <v>0.24</v>
      </c>
      <c r="L164" s="213">
        <f t="shared" si="19"/>
        <v>0.41</v>
      </c>
      <c r="M164" s="10"/>
      <c r="N164"/>
    </row>
    <row r="165" spans="1:14" ht="22.5" x14ac:dyDescent="0.25">
      <c r="A165" s="18" t="s">
        <v>20</v>
      </c>
      <c r="B165" s="19" t="s">
        <v>10</v>
      </c>
      <c r="C165" s="19" t="s">
        <v>103</v>
      </c>
      <c r="D165" s="227">
        <v>0.17100000000000001</v>
      </c>
      <c r="E165" s="227">
        <v>0.14099999999999999</v>
      </c>
      <c r="F165" s="213">
        <v>0.17199999999999999</v>
      </c>
      <c r="G165" s="214">
        <v>0.251</v>
      </c>
      <c r="H165" s="224">
        <v>4</v>
      </c>
      <c r="I165" s="224">
        <f t="shared" si="16"/>
        <v>4</v>
      </c>
      <c r="J165" s="213">
        <f t="shared" si="17"/>
        <v>0.14099999999999999</v>
      </c>
      <c r="K165" s="224">
        <f t="shared" si="18"/>
        <v>0.18375</v>
      </c>
      <c r="L165" s="213">
        <f t="shared" si="19"/>
        <v>0.251</v>
      </c>
      <c r="M165" s="10"/>
      <c r="N165"/>
    </row>
    <row r="166" spans="1:14" ht="22.5" x14ac:dyDescent="0.25">
      <c r="A166" s="18" t="s">
        <v>40</v>
      </c>
      <c r="B166" s="19" t="s">
        <v>10</v>
      </c>
      <c r="C166" s="19" t="s">
        <v>103</v>
      </c>
      <c r="D166" s="227">
        <v>4.41</v>
      </c>
      <c r="E166" s="227">
        <v>1.79</v>
      </c>
      <c r="F166" s="213">
        <v>2.61</v>
      </c>
      <c r="G166" s="214">
        <v>12</v>
      </c>
      <c r="H166" s="224">
        <v>4</v>
      </c>
      <c r="I166" s="224">
        <f t="shared" si="16"/>
        <v>4</v>
      </c>
      <c r="J166" s="213">
        <f t="shared" si="17"/>
        <v>1.79</v>
      </c>
      <c r="K166" s="224">
        <f t="shared" si="18"/>
        <v>5.2025000000000006</v>
      </c>
      <c r="L166" s="213">
        <f t="shared" si="19"/>
        <v>12</v>
      </c>
      <c r="M166" s="10"/>
      <c r="N166"/>
    </row>
    <row r="167" spans="1:14" ht="22.5" x14ac:dyDescent="0.25">
      <c r="A167" s="18" t="s">
        <v>22</v>
      </c>
      <c r="B167" s="19" t="s">
        <v>10</v>
      </c>
      <c r="C167" s="19" t="s">
        <v>103</v>
      </c>
      <c r="D167" s="227">
        <v>0.04</v>
      </c>
      <c r="E167" s="227">
        <v>7.0000000000000007E-2</v>
      </c>
      <c r="F167" s="213">
        <v>0.02</v>
      </c>
      <c r="G167" s="214">
        <v>0.02</v>
      </c>
      <c r="H167" s="224">
        <v>4</v>
      </c>
      <c r="I167" s="224">
        <f t="shared" si="16"/>
        <v>4</v>
      </c>
      <c r="J167" s="213">
        <f t="shared" si="17"/>
        <v>0.02</v>
      </c>
      <c r="K167" s="224">
        <f t="shared" si="18"/>
        <v>3.7499999999999999E-2</v>
      </c>
      <c r="L167" s="213">
        <f t="shared" si="19"/>
        <v>7.0000000000000007E-2</v>
      </c>
      <c r="M167" s="10"/>
      <c r="N167"/>
    </row>
    <row r="168" spans="1:14" ht="30" x14ac:dyDescent="0.25">
      <c r="A168" s="18" t="s">
        <v>41</v>
      </c>
      <c r="B168" s="19" t="s">
        <v>10</v>
      </c>
      <c r="C168" s="19" t="s">
        <v>103</v>
      </c>
      <c r="D168" s="227">
        <v>4.45</v>
      </c>
      <c r="E168" s="227">
        <v>1.99</v>
      </c>
      <c r="F168" s="213">
        <v>3.02</v>
      </c>
      <c r="G168" s="214">
        <v>12.9</v>
      </c>
      <c r="H168" s="224">
        <v>4</v>
      </c>
      <c r="I168" s="224">
        <f t="shared" si="16"/>
        <v>4</v>
      </c>
      <c r="J168" s="213">
        <f t="shared" si="17"/>
        <v>1.99</v>
      </c>
      <c r="K168" s="224">
        <f t="shared" si="18"/>
        <v>5.59</v>
      </c>
      <c r="L168" s="213">
        <f t="shared" si="19"/>
        <v>12.9</v>
      </c>
      <c r="M168" s="174" t="s">
        <v>125</v>
      </c>
      <c r="N168"/>
    </row>
    <row r="169" spans="1:14" ht="22.5" x14ac:dyDescent="0.25">
      <c r="A169" s="83" t="s">
        <v>112</v>
      </c>
      <c r="B169" s="56" t="s">
        <v>113</v>
      </c>
      <c r="C169" s="19" t="s">
        <v>103</v>
      </c>
      <c r="D169" s="227">
        <v>1</v>
      </c>
      <c r="E169" s="228">
        <v>1</v>
      </c>
      <c r="F169" s="213">
        <v>1</v>
      </c>
      <c r="G169" s="214">
        <v>1</v>
      </c>
      <c r="H169" s="224">
        <v>4</v>
      </c>
      <c r="I169" s="224">
        <f t="shared" si="16"/>
        <v>4</v>
      </c>
      <c r="J169" s="213">
        <f t="shared" si="17"/>
        <v>1</v>
      </c>
      <c r="K169" s="224">
        <f t="shared" si="18"/>
        <v>1</v>
      </c>
      <c r="L169" s="213">
        <f t="shared" si="19"/>
        <v>1</v>
      </c>
      <c r="M169" s="10"/>
      <c r="N169"/>
    </row>
    <row r="170" spans="1:14" ht="22.5" x14ac:dyDescent="0.25">
      <c r="A170" s="18" t="s">
        <v>24</v>
      </c>
      <c r="B170" s="19" t="s">
        <v>10</v>
      </c>
      <c r="C170" s="19" t="s">
        <v>103</v>
      </c>
      <c r="D170" s="227">
        <v>3.7</v>
      </c>
      <c r="E170" s="227">
        <v>4.0999999999999996</v>
      </c>
      <c r="F170" s="213">
        <v>4.2</v>
      </c>
      <c r="G170" s="214">
        <v>4</v>
      </c>
      <c r="H170" s="224">
        <v>4</v>
      </c>
      <c r="I170" s="224">
        <f t="shared" si="16"/>
        <v>4</v>
      </c>
      <c r="J170" s="213">
        <f t="shared" si="17"/>
        <v>3.7</v>
      </c>
      <c r="K170" s="224">
        <f t="shared" si="18"/>
        <v>4</v>
      </c>
      <c r="L170" s="213">
        <f t="shared" si="19"/>
        <v>4.2</v>
      </c>
      <c r="M170" s="10"/>
      <c r="N170"/>
    </row>
    <row r="171" spans="1:14" ht="22.5" x14ac:dyDescent="0.25">
      <c r="A171" s="18" t="s">
        <v>26</v>
      </c>
      <c r="B171" s="19" t="s">
        <v>10</v>
      </c>
      <c r="C171" s="19" t="s">
        <v>103</v>
      </c>
      <c r="D171" s="227">
        <v>0.5</v>
      </c>
      <c r="E171" s="227">
        <v>0.8</v>
      </c>
      <c r="F171" s="213">
        <v>0.8</v>
      </c>
      <c r="G171" s="214">
        <v>0.9</v>
      </c>
      <c r="H171" s="224">
        <v>4</v>
      </c>
      <c r="I171" s="224">
        <f t="shared" si="16"/>
        <v>4</v>
      </c>
      <c r="J171" s="213">
        <f t="shared" si="17"/>
        <v>0.5</v>
      </c>
      <c r="K171" s="224">
        <f t="shared" si="18"/>
        <v>0.75</v>
      </c>
      <c r="L171" s="213">
        <f t="shared" si="19"/>
        <v>0.9</v>
      </c>
      <c r="M171" s="10"/>
      <c r="N171"/>
    </row>
    <row r="172" spans="1:14" ht="22.5" x14ac:dyDescent="0.25">
      <c r="A172" s="18" t="s">
        <v>27</v>
      </c>
      <c r="B172" s="19" t="s">
        <v>10</v>
      </c>
      <c r="C172" s="19" t="s">
        <v>103</v>
      </c>
      <c r="D172" s="227">
        <v>409.4</v>
      </c>
      <c r="E172" s="227">
        <v>379.5</v>
      </c>
      <c r="F172" s="213">
        <v>366.3</v>
      </c>
      <c r="G172" s="214">
        <v>429.4</v>
      </c>
      <c r="H172" s="224">
        <v>4</v>
      </c>
      <c r="I172" s="224">
        <f t="shared" si="16"/>
        <v>4</v>
      </c>
      <c r="J172" s="213">
        <f t="shared" si="17"/>
        <v>366.3</v>
      </c>
      <c r="K172" s="224">
        <f t="shared" si="18"/>
        <v>396.15</v>
      </c>
      <c r="L172" s="213">
        <f t="shared" si="19"/>
        <v>429.4</v>
      </c>
      <c r="M172" s="10"/>
      <c r="N172"/>
    </row>
    <row r="173" spans="1:14" ht="22.5" x14ac:dyDescent="0.25">
      <c r="A173" s="18" t="s">
        <v>29</v>
      </c>
      <c r="B173" s="19" t="s">
        <v>10</v>
      </c>
      <c r="C173" s="19" t="s">
        <v>103</v>
      </c>
      <c r="D173" s="227">
        <v>36</v>
      </c>
      <c r="E173" s="227">
        <v>32</v>
      </c>
      <c r="F173" s="213">
        <v>32</v>
      </c>
      <c r="G173" s="214">
        <v>48</v>
      </c>
      <c r="H173" s="224">
        <v>4</v>
      </c>
      <c r="I173" s="224">
        <f t="shared" si="16"/>
        <v>4</v>
      </c>
      <c r="J173" s="213">
        <f t="shared" si="17"/>
        <v>32</v>
      </c>
      <c r="K173" s="224">
        <f t="shared" si="18"/>
        <v>37</v>
      </c>
      <c r="L173" s="213">
        <f t="shared" si="19"/>
        <v>48</v>
      </c>
      <c r="M173" s="10"/>
      <c r="N173"/>
    </row>
    <row r="174" spans="1:14" x14ac:dyDescent="0.25">
      <c r="A174" s="18" t="s">
        <v>42</v>
      </c>
      <c r="B174" s="20" t="s">
        <v>43</v>
      </c>
      <c r="C174" s="19" t="s">
        <v>103</v>
      </c>
      <c r="D174" s="227">
        <v>4.5</v>
      </c>
      <c r="E174" s="227">
        <v>4.7</v>
      </c>
      <c r="F174" s="223">
        <v>5.4</v>
      </c>
      <c r="G174" s="225">
        <v>4.9000000000000004</v>
      </c>
      <c r="H174" s="224">
        <v>4</v>
      </c>
      <c r="I174" s="224">
        <f t="shared" si="16"/>
        <v>4</v>
      </c>
      <c r="J174" s="213">
        <f t="shared" si="17"/>
        <v>4.5</v>
      </c>
      <c r="K174" s="224">
        <f t="shared" si="18"/>
        <v>4.875</v>
      </c>
      <c r="L174" s="213">
        <f t="shared" si="19"/>
        <v>5.4</v>
      </c>
      <c r="M174" s="10"/>
      <c r="N174"/>
    </row>
    <row r="175" spans="1:14" ht="22.5" x14ac:dyDescent="0.25">
      <c r="A175" s="18" t="s">
        <v>30</v>
      </c>
      <c r="B175" s="19" t="s">
        <v>10</v>
      </c>
      <c r="C175" s="19" t="s">
        <v>103</v>
      </c>
      <c r="D175" s="227">
        <v>7.4</v>
      </c>
      <c r="E175" s="227">
        <v>7.3</v>
      </c>
      <c r="F175" s="213">
        <v>7.7</v>
      </c>
      <c r="G175" s="214">
        <v>7.9</v>
      </c>
      <c r="H175" s="224">
        <v>4</v>
      </c>
      <c r="I175" s="224">
        <f t="shared" si="16"/>
        <v>4</v>
      </c>
      <c r="J175" s="213">
        <f t="shared" si="17"/>
        <v>7.3</v>
      </c>
      <c r="K175" s="224">
        <f t="shared" si="18"/>
        <v>7.5749999999999993</v>
      </c>
      <c r="L175" s="213">
        <f t="shared" si="19"/>
        <v>7.9</v>
      </c>
      <c r="M175" s="10"/>
      <c r="N175"/>
    </row>
    <row r="176" spans="1:14" ht="22.5" x14ac:dyDescent="0.25">
      <c r="A176" s="18" t="s">
        <v>31</v>
      </c>
      <c r="B176" s="19" t="s">
        <v>32</v>
      </c>
      <c r="C176" s="19" t="s">
        <v>103</v>
      </c>
      <c r="D176" s="227">
        <v>24.4</v>
      </c>
      <c r="E176" s="227">
        <v>21.8</v>
      </c>
      <c r="F176" s="213">
        <v>22</v>
      </c>
      <c r="G176" s="214">
        <v>21.8</v>
      </c>
      <c r="H176" s="224">
        <v>4</v>
      </c>
      <c r="I176" s="224">
        <f t="shared" si="16"/>
        <v>4</v>
      </c>
      <c r="J176" s="213">
        <f t="shared" si="17"/>
        <v>21.8</v>
      </c>
      <c r="K176" s="224">
        <f t="shared" si="18"/>
        <v>22.5</v>
      </c>
      <c r="L176" s="213">
        <f t="shared" si="19"/>
        <v>24.4</v>
      </c>
      <c r="M176" s="10"/>
      <c r="N176"/>
    </row>
    <row r="177" spans="1:14" ht="22.5" x14ac:dyDescent="0.25">
      <c r="A177" s="18" t="s">
        <v>44</v>
      </c>
      <c r="B177" s="19" t="s">
        <v>10</v>
      </c>
      <c r="C177" s="19" t="s">
        <v>103</v>
      </c>
      <c r="D177" s="227">
        <v>0.05</v>
      </c>
      <c r="E177" s="227">
        <v>0.13</v>
      </c>
      <c r="F177" s="213">
        <v>0.39</v>
      </c>
      <c r="G177" s="214">
        <v>0.91</v>
      </c>
      <c r="H177" s="224">
        <v>4</v>
      </c>
      <c r="I177" s="224">
        <f t="shared" si="16"/>
        <v>4</v>
      </c>
      <c r="J177" s="213">
        <f t="shared" si="17"/>
        <v>0.05</v>
      </c>
      <c r="K177" s="224">
        <f t="shared" si="18"/>
        <v>0.37</v>
      </c>
      <c r="L177" s="213">
        <f t="shared" si="19"/>
        <v>0.91</v>
      </c>
      <c r="M177" s="10"/>
      <c r="N177"/>
    </row>
    <row r="178" spans="1:14" ht="22.5" x14ac:dyDescent="0.25">
      <c r="A178" s="18" t="s">
        <v>33</v>
      </c>
      <c r="B178" s="19" t="s">
        <v>10</v>
      </c>
      <c r="C178" s="19" t="s">
        <v>103</v>
      </c>
      <c r="D178" s="227">
        <v>1.6</v>
      </c>
      <c r="E178" s="227">
        <v>1.4</v>
      </c>
      <c r="F178" s="213">
        <v>2.5</v>
      </c>
      <c r="G178" s="214">
        <v>1.9</v>
      </c>
      <c r="H178" s="224">
        <v>4</v>
      </c>
      <c r="I178" s="224">
        <f t="shared" si="16"/>
        <v>4</v>
      </c>
      <c r="J178" s="213">
        <f t="shared" si="17"/>
        <v>1.4</v>
      </c>
      <c r="K178" s="224">
        <f t="shared" si="18"/>
        <v>1.85</v>
      </c>
      <c r="L178" s="213">
        <f t="shared" si="19"/>
        <v>2.5</v>
      </c>
      <c r="M178" s="10"/>
      <c r="N178"/>
    </row>
    <row r="179" spans="1:14" ht="22.5" x14ac:dyDescent="0.25">
      <c r="A179" s="83" t="s">
        <v>114</v>
      </c>
      <c r="B179" s="56" t="s">
        <v>113</v>
      </c>
      <c r="C179" s="19" t="s">
        <v>103</v>
      </c>
      <c r="D179" s="229">
        <v>1</v>
      </c>
      <c r="E179" s="230">
        <v>1</v>
      </c>
      <c r="F179" s="213">
        <v>4</v>
      </c>
      <c r="G179" s="214">
        <v>1</v>
      </c>
      <c r="H179" s="224">
        <v>4</v>
      </c>
      <c r="I179" s="224">
        <f t="shared" si="16"/>
        <v>4</v>
      </c>
      <c r="J179" s="213">
        <f t="shared" si="17"/>
        <v>1</v>
      </c>
      <c r="K179" s="224">
        <f t="shared" si="18"/>
        <v>1.75</v>
      </c>
      <c r="L179" s="213">
        <f t="shared" si="19"/>
        <v>4</v>
      </c>
      <c r="M179" s="174"/>
      <c r="N179"/>
    </row>
    <row r="180" spans="1:14" x14ac:dyDescent="0.25">
      <c r="A180" s="18" t="s">
        <v>45</v>
      </c>
      <c r="B180" s="19" t="s">
        <v>46</v>
      </c>
      <c r="C180" s="19" t="s">
        <v>103</v>
      </c>
      <c r="D180" s="227">
        <v>0.05</v>
      </c>
      <c r="E180" s="227">
        <v>0.05</v>
      </c>
      <c r="F180" s="213">
        <v>0.05</v>
      </c>
      <c r="G180" s="214">
        <v>0.05</v>
      </c>
      <c r="H180" s="224">
        <v>4</v>
      </c>
      <c r="I180" s="224">
        <f t="shared" si="16"/>
        <v>4</v>
      </c>
      <c r="J180" s="213">
        <f t="shared" si="17"/>
        <v>0.05</v>
      </c>
      <c r="K180" s="224">
        <f t="shared" si="18"/>
        <v>0.05</v>
      </c>
      <c r="L180" s="213">
        <f t="shared" si="19"/>
        <v>0.05</v>
      </c>
      <c r="M180" s="10"/>
      <c r="N180"/>
    </row>
    <row r="181" spans="1:14" x14ac:dyDescent="0.25">
      <c r="A181" s="23"/>
      <c r="B181" s="24"/>
      <c r="C181" s="24"/>
      <c r="D181" s="24"/>
      <c r="E181" s="24"/>
      <c r="F181" s="151"/>
      <c r="G181" s="24"/>
      <c r="H181" s="25"/>
      <c r="I181" s="25"/>
      <c r="J181" s="26"/>
      <c r="K181" s="25"/>
      <c r="L181" s="26"/>
      <c r="M181" s="26"/>
      <c r="N181"/>
    </row>
    <row r="182" spans="1:14" x14ac:dyDescent="0.25">
      <c r="A182" s="23"/>
      <c r="B182" s="24"/>
      <c r="C182" s="24"/>
      <c r="D182" s="24"/>
      <c r="E182" s="24"/>
      <c r="F182" s="151"/>
      <c r="G182" s="24"/>
      <c r="H182" s="25"/>
      <c r="I182" s="25"/>
      <c r="J182" s="26"/>
      <c r="K182" s="25"/>
      <c r="L182" s="26"/>
      <c r="M182" s="26"/>
      <c r="N182"/>
    </row>
    <row r="183" spans="1:14" x14ac:dyDescent="0.25">
      <c r="A183" s="258" t="s">
        <v>108</v>
      </c>
      <c r="B183" s="258"/>
      <c r="C183" s="24"/>
      <c r="D183" s="123">
        <v>44263</v>
      </c>
      <c r="E183" s="123">
        <v>44348</v>
      </c>
      <c r="F183" s="136">
        <v>44459</v>
      </c>
      <c r="G183" s="136">
        <v>44546</v>
      </c>
      <c r="H183" s="25"/>
      <c r="I183" s="25"/>
      <c r="J183" s="26"/>
      <c r="K183" s="25"/>
      <c r="L183" s="26"/>
      <c r="M183" s="26"/>
      <c r="N183"/>
    </row>
    <row r="184" spans="1:14" x14ac:dyDescent="0.25">
      <c r="A184" s="260" t="s">
        <v>76</v>
      </c>
      <c r="B184" s="260"/>
      <c r="C184" s="73"/>
      <c r="D184" s="123">
        <v>44279</v>
      </c>
      <c r="E184" s="123">
        <v>44362</v>
      </c>
      <c r="F184" s="123">
        <v>44460</v>
      </c>
      <c r="G184" s="123">
        <v>44551</v>
      </c>
      <c r="H184" s="25"/>
      <c r="I184" s="25"/>
      <c r="J184" s="26"/>
      <c r="K184" s="25"/>
      <c r="L184" s="26"/>
      <c r="M184" s="26"/>
      <c r="N184"/>
    </row>
    <row r="185" spans="1:14" x14ac:dyDescent="0.25">
      <c r="A185" s="259" t="s">
        <v>75</v>
      </c>
      <c r="B185" s="259"/>
      <c r="C185" s="74"/>
      <c r="D185" s="123">
        <v>44284</v>
      </c>
      <c r="E185" s="123"/>
      <c r="F185" s="142"/>
      <c r="G185" s="123"/>
      <c r="H185" s="25"/>
      <c r="I185" s="25"/>
      <c r="J185" s="26"/>
      <c r="K185" s="25"/>
      <c r="L185" s="26"/>
      <c r="M185" s="26"/>
      <c r="N185" s="26"/>
    </row>
    <row r="186" spans="1:14" x14ac:dyDescent="0.25">
      <c r="A186" s="23"/>
      <c r="B186" s="24"/>
      <c r="C186" s="24"/>
      <c r="D186" s="24"/>
      <c r="E186" s="24"/>
      <c r="F186" s="151"/>
      <c r="G186" s="24"/>
      <c r="H186" s="25"/>
      <c r="I186" s="25"/>
      <c r="J186" s="26"/>
      <c r="K186" s="25"/>
      <c r="L186" s="26"/>
      <c r="M186" s="26"/>
      <c r="N186" s="26"/>
    </row>
    <row r="187" spans="1:14" x14ac:dyDescent="0.25">
      <c r="A187" s="15" t="s">
        <v>49</v>
      </c>
      <c r="B187" s="16"/>
      <c r="C187" s="16"/>
      <c r="D187" s="16"/>
      <c r="E187" s="16"/>
      <c r="F187" s="150"/>
      <c r="G187" s="16"/>
      <c r="H187" s="17"/>
      <c r="I187" s="17"/>
      <c r="J187" s="17"/>
      <c r="K187" s="17"/>
      <c r="L187" s="17"/>
      <c r="M187" s="17"/>
      <c r="N187"/>
    </row>
    <row r="188" spans="1:14" ht="72" x14ac:dyDescent="0.25">
      <c r="A188" s="4" t="s">
        <v>1</v>
      </c>
      <c r="B188" s="4" t="s">
        <v>2</v>
      </c>
      <c r="C188" s="4" t="s">
        <v>102</v>
      </c>
      <c r="D188" s="5"/>
      <c r="E188" s="5"/>
      <c r="F188" s="143"/>
      <c r="G188" s="5" t="s">
        <v>122</v>
      </c>
      <c r="H188" s="5" t="s">
        <v>3</v>
      </c>
      <c r="I188" s="5" t="s">
        <v>4</v>
      </c>
      <c r="J188" s="5" t="s">
        <v>5</v>
      </c>
      <c r="K188" s="5" t="s">
        <v>6</v>
      </c>
      <c r="L188" s="5" t="s">
        <v>7</v>
      </c>
      <c r="M188" s="6" t="s">
        <v>8</v>
      </c>
      <c r="N188"/>
    </row>
    <row r="189" spans="1:14" ht="22.5" x14ac:dyDescent="0.25">
      <c r="A189" s="18" t="s">
        <v>9</v>
      </c>
      <c r="B189" s="19" t="s">
        <v>10</v>
      </c>
      <c r="C189" s="19" t="s">
        <v>103</v>
      </c>
      <c r="D189" s="214">
        <v>56</v>
      </c>
      <c r="E189" s="227">
        <v>51</v>
      </c>
      <c r="F189" s="213">
        <v>29</v>
      </c>
      <c r="G189" s="214"/>
      <c r="H189" s="224">
        <v>4</v>
      </c>
      <c r="I189" s="224">
        <f>COUNT(D189:G189)</f>
        <v>3</v>
      </c>
      <c r="J189" s="213">
        <f>MIN(D189:G189)</f>
        <v>29</v>
      </c>
      <c r="K189" s="224">
        <f>AVERAGE(D189:G189)</f>
        <v>45.333333333333336</v>
      </c>
      <c r="L189" s="213">
        <f>MAX(D189:G189)</f>
        <v>56</v>
      </c>
      <c r="M189" s="266" t="s">
        <v>123</v>
      </c>
      <c r="N189"/>
    </row>
    <row r="190" spans="1:14" ht="22.5" x14ac:dyDescent="0.25">
      <c r="A190" s="18" t="s">
        <v>11</v>
      </c>
      <c r="B190" s="19" t="s">
        <v>10</v>
      </c>
      <c r="C190" s="19" t="s">
        <v>103</v>
      </c>
      <c r="D190" s="214">
        <v>1.1000000000000001</v>
      </c>
      <c r="E190" s="227">
        <v>0.28999999999999998</v>
      </c>
      <c r="F190" s="213">
        <v>0.92</v>
      </c>
      <c r="G190" s="214"/>
      <c r="H190" s="224">
        <v>4</v>
      </c>
      <c r="I190" s="224">
        <f t="shared" ref="I190:I216" si="20">COUNT(D190:G190)</f>
        <v>3</v>
      </c>
      <c r="J190" s="213">
        <f t="shared" ref="J190:J216" si="21">MIN(D190:G190)</f>
        <v>0.28999999999999998</v>
      </c>
      <c r="K190" s="224">
        <f t="shared" ref="K190:K216" si="22">AVERAGE(D190:G190)</f>
        <v>0.77</v>
      </c>
      <c r="L190" s="213">
        <f t="shared" ref="L190:L216" si="23">MAX(D190:G190)</f>
        <v>1.1000000000000001</v>
      </c>
      <c r="M190" s="267"/>
      <c r="N190"/>
    </row>
    <row r="191" spans="1:14" ht="22.5" x14ac:dyDescent="0.25">
      <c r="A191" s="18" t="s">
        <v>12</v>
      </c>
      <c r="B191" s="19" t="s">
        <v>10</v>
      </c>
      <c r="C191" s="19" t="s">
        <v>103</v>
      </c>
      <c r="D191" s="214">
        <v>9.9000000000000008E-3</v>
      </c>
      <c r="E191" s="227">
        <v>0.01</v>
      </c>
      <c r="F191" s="213">
        <v>2.4E-2</v>
      </c>
      <c r="G191" s="214"/>
      <c r="H191" s="224">
        <v>4</v>
      </c>
      <c r="I191" s="224">
        <f t="shared" si="20"/>
        <v>3</v>
      </c>
      <c r="J191" s="213">
        <f t="shared" si="21"/>
        <v>9.9000000000000008E-3</v>
      </c>
      <c r="K191" s="224">
        <f t="shared" si="22"/>
        <v>1.4633333333333333E-2</v>
      </c>
      <c r="L191" s="213">
        <f t="shared" si="23"/>
        <v>2.4E-2</v>
      </c>
      <c r="M191" s="267"/>
      <c r="N191"/>
    </row>
    <row r="192" spans="1:14" ht="22.5" x14ac:dyDescent="0.25">
      <c r="A192" s="18" t="s">
        <v>13</v>
      </c>
      <c r="B192" s="19" t="s">
        <v>10</v>
      </c>
      <c r="C192" s="19" t="s">
        <v>103</v>
      </c>
      <c r="D192" s="214">
        <v>1.2</v>
      </c>
      <c r="E192" s="227">
        <v>3.6</v>
      </c>
      <c r="F192" s="213">
        <v>1</v>
      </c>
      <c r="G192" s="214"/>
      <c r="H192" s="224">
        <v>4</v>
      </c>
      <c r="I192" s="224">
        <f t="shared" si="20"/>
        <v>3</v>
      </c>
      <c r="J192" s="213">
        <f t="shared" si="21"/>
        <v>1</v>
      </c>
      <c r="K192" s="224">
        <f t="shared" si="22"/>
        <v>1.9333333333333333</v>
      </c>
      <c r="L192" s="213">
        <f t="shared" si="23"/>
        <v>3.6</v>
      </c>
      <c r="M192" s="267"/>
      <c r="N192"/>
    </row>
    <row r="193" spans="1:14" ht="22.5" x14ac:dyDescent="0.25">
      <c r="A193" s="18" t="s">
        <v>14</v>
      </c>
      <c r="B193" s="19" t="s">
        <v>10</v>
      </c>
      <c r="C193" s="19" t="s">
        <v>103</v>
      </c>
      <c r="D193" s="214">
        <v>15</v>
      </c>
      <c r="E193" s="227">
        <v>15</v>
      </c>
      <c r="F193" s="213">
        <v>8.6</v>
      </c>
      <c r="G193" s="214"/>
      <c r="H193" s="224">
        <v>4</v>
      </c>
      <c r="I193" s="224">
        <f t="shared" si="20"/>
        <v>3</v>
      </c>
      <c r="J193" s="213">
        <f t="shared" si="21"/>
        <v>8.6</v>
      </c>
      <c r="K193" s="224">
        <f t="shared" si="22"/>
        <v>12.866666666666667</v>
      </c>
      <c r="L193" s="213">
        <f t="shared" si="23"/>
        <v>15</v>
      </c>
      <c r="M193" s="267"/>
      <c r="N193"/>
    </row>
    <row r="194" spans="1:14" ht="22.5" x14ac:dyDescent="0.25">
      <c r="A194" s="18" t="s">
        <v>37</v>
      </c>
      <c r="B194" s="19" t="s">
        <v>10</v>
      </c>
      <c r="C194" s="19" t="s">
        <v>103</v>
      </c>
      <c r="D194" s="214">
        <v>44</v>
      </c>
      <c r="E194" s="228">
        <v>24</v>
      </c>
      <c r="F194" s="213">
        <v>20</v>
      </c>
      <c r="G194" s="214"/>
      <c r="H194" s="224">
        <v>4</v>
      </c>
      <c r="I194" s="224">
        <f t="shared" si="20"/>
        <v>3</v>
      </c>
      <c r="J194" s="213">
        <f t="shared" si="21"/>
        <v>20</v>
      </c>
      <c r="K194" s="224">
        <f t="shared" si="22"/>
        <v>29.333333333333332</v>
      </c>
      <c r="L194" s="213">
        <f t="shared" si="23"/>
        <v>44</v>
      </c>
      <c r="M194" s="267"/>
      <c r="N194"/>
    </row>
    <row r="195" spans="1:14" ht="22.5" x14ac:dyDescent="0.25">
      <c r="A195" s="18" t="s">
        <v>15</v>
      </c>
      <c r="B195" s="19" t="s">
        <v>10</v>
      </c>
      <c r="C195" s="19" t="s">
        <v>103</v>
      </c>
      <c r="D195" s="214">
        <v>41</v>
      </c>
      <c r="E195" s="227">
        <v>42</v>
      </c>
      <c r="F195" s="213">
        <v>46</v>
      </c>
      <c r="G195" s="214"/>
      <c r="H195" s="224">
        <v>4</v>
      </c>
      <c r="I195" s="224">
        <f t="shared" si="20"/>
        <v>3</v>
      </c>
      <c r="J195" s="213">
        <f t="shared" si="21"/>
        <v>41</v>
      </c>
      <c r="K195" s="224">
        <f t="shared" si="22"/>
        <v>43</v>
      </c>
      <c r="L195" s="213">
        <f t="shared" si="23"/>
        <v>46</v>
      </c>
      <c r="M195" s="267"/>
      <c r="N195"/>
    </row>
    <row r="196" spans="1:14" ht="22.5" x14ac:dyDescent="0.25">
      <c r="A196" s="18" t="s">
        <v>38</v>
      </c>
      <c r="B196" s="81" t="s">
        <v>17</v>
      </c>
      <c r="C196" s="19" t="s">
        <v>103</v>
      </c>
      <c r="D196" s="214">
        <v>312</v>
      </c>
      <c r="E196" s="227">
        <v>288</v>
      </c>
      <c r="F196" s="213">
        <v>270</v>
      </c>
      <c r="G196" s="214"/>
      <c r="H196" s="224">
        <v>4</v>
      </c>
      <c r="I196" s="224">
        <f t="shared" si="20"/>
        <v>3</v>
      </c>
      <c r="J196" s="213">
        <f t="shared" si="21"/>
        <v>270</v>
      </c>
      <c r="K196" s="224">
        <f t="shared" si="22"/>
        <v>290</v>
      </c>
      <c r="L196" s="213">
        <f t="shared" si="23"/>
        <v>312</v>
      </c>
      <c r="M196" s="267"/>
      <c r="N196"/>
    </row>
    <row r="197" spans="1:14" ht="22.5" x14ac:dyDescent="0.25">
      <c r="A197" s="18" t="s">
        <v>39</v>
      </c>
      <c r="B197" s="19" t="s">
        <v>10</v>
      </c>
      <c r="C197" s="19" t="s">
        <v>103</v>
      </c>
      <c r="D197" s="214">
        <v>3.0000000000000001E-3</v>
      </c>
      <c r="E197" s="227">
        <v>9.1999999999999998E-3</v>
      </c>
      <c r="F197" s="213">
        <v>1.6E-2</v>
      </c>
      <c r="G197" s="214"/>
      <c r="H197" s="224">
        <v>4</v>
      </c>
      <c r="I197" s="224">
        <f t="shared" si="20"/>
        <v>3</v>
      </c>
      <c r="J197" s="213">
        <f t="shared" si="21"/>
        <v>3.0000000000000001E-3</v>
      </c>
      <c r="K197" s="224">
        <f t="shared" si="22"/>
        <v>9.4000000000000004E-3</v>
      </c>
      <c r="L197" s="213">
        <f t="shared" si="23"/>
        <v>1.6E-2</v>
      </c>
      <c r="M197" s="267"/>
      <c r="N197"/>
    </row>
    <row r="198" spans="1:14" ht="22.5" x14ac:dyDescent="0.25">
      <c r="A198" s="18" t="s">
        <v>67</v>
      </c>
      <c r="B198" s="19" t="s">
        <v>10</v>
      </c>
      <c r="C198" s="19" t="s">
        <v>103</v>
      </c>
      <c r="D198" s="214">
        <v>5.2</v>
      </c>
      <c r="E198" s="227">
        <v>6.7</v>
      </c>
      <c r="F198" s="213">
        <v>3.1</v>
      </c>
      <c r="G198" s="214"/>
      <c r="H198" s="224">
        <v>4</v>
      </c>
      <c r="I198" s="224">
        <f t="shared" si="20"/>
        <v>3</v>
      </c>
      <c r="J198" s="213">
        <f t="shared" si="21"/>
        <v>3.1</v>
      </c>
      <c r="K198" s="224">
        <f t="shared" si="22"/>
        <v>5</v>
      </c>
      <c r="L198" s="213">
        <f t="shared" si="23"/>
        <v>6.7</v>
      </c>
      <c r="M198" s="267"/>
      <c r="N198"/>
    </row>
    <row r="199" spans="1:14" ht="22.5" x14ac:dyDescent="0.25">
      <c r="A199" s="18" t="s">
        <v>66</v>
      </c>
      <c r="B199" s="19" t="s">
        <v>10</v>
      </c>
      <c r="C199" s="19" t="s">
        <v>103</v>
      </c>
      <c r="D199" s="214">
        <v>0.04</v>
      </c>
      <c r="E199" s="227">
        <v>7.0000000000000007E-2</v>
      </c>
      <c r="F199" s="213">
        <v>0.03</v>
      </c>
      <c r="G199" s="214"/>
      <c r="H199" s="224">
        <v>4</v>
      </c>
      <c r="I199" s="224">
        <f t="shared" si="20"/>
        <v>3</v>
      </c>
      <c r="J199" s="213">
        <f t="shared" si="21"/>
        <v>0.03</v>
      </c>
      <c r="K199" s="224">
        <f t="shared" si="22"/>
        <v>4.6666666666666669E-2</v>
      </c>
      <c r="L199" s="213">
        <f t="shared" si="23"/>
        <v>7.0000000000000007E-2</v>
      </c>
      <c r="M199" s="267"/>
      <c r="N199"/>
    </row>
    <row r="200" spans="1:14" ht="22.5" x14ac:dyDescent="0.25">
      <c r="A200" s="18" t="s">
        <v>18</v>
      </c>
      <c r="B200" s="19" t="s">
        <v>10</v>
      </c>
      <c r="C200" s="19" t="s">
        <v>103</v>
      </c>
      <c r="D200" s="214">
        <v>9.14</v>
      </c>
      <c r="E200" s="227">
        <v>7.85</v>
      </c>
      <c r="F200" s="213">
        <v>18.600000000000001</v>
      </c>
      <c r="G200" s="214"/>
      <c r="H200" s="224">
        <v>4</v>
      </c>
      <c r="I200" s="224">
        <f t="shared" si="20"/>
        <v>3</v>
      </c>
      <c r="J200" s="213">
        <f t="shared" si="21"/>
        <v>7.85</v>
      </c>
      <c r="K200" s="224">
        <f t="shared" si="22"/>
        <v>11.863333333333335</v>
      </c>
      <c r="L200" s="213">
        <f t="shared" si="23"/>
        <v>18.600000000000001</v>
      </c>
      <c r="M200" s="267"/>
      <c r="N200"/>
    </row>
    <row r="201" spans="1:14" ht="22.5" x14ac:dyDescent="0.25">
      <c r="A201" s="18" t="s">
        <v>20</v>
      </c>
      <c r="B201" s="19" t="s">
        <v>10</v>
      </c>
      <c r="C201" s="19" t="s">
        <v>103</v>
      </c>
      <c r="D201" s="214">
        <v>0.53700000000000003</v>
      </c>
      <c r="E201" s="227">
        <v>0.29699999999999999</v>
      </c>
      <c r="F201" s="213">
        <v>0.61499999999999999</v>
      </c>
      <c r="G201" s="214"/>
      <c r="H201" s="224">
        <v>4</v>
      </c>
      <c r="I201" s="224">
        <f t="shared" si="20"/>
        <v>3</v>
      </c>
      <c r="J201" s="213">
        <f t="shared" si="21"/>
        <v>0.29699999999999999</v>
      </c>
      <c r="K201" s="224">
        <f t="shared" si="22"/>
        <v>0.48300000000000004</v>
      </c>
      <c r="L201" s="213">
        <f t="shared" si="23"/>
        <v>0.61499999999999999</v>
      </c>
      <c r="M201" s="267"/>
      <c r="N201"/>
    </row>
    <row r="202" spans="1:14" ht="22.5" x14ac:dyDescent="0.25">
      <c r="A202" s="18" t="s">
        <v>40</v>
      </c>
      <c r="B202" s="19" t="s">
        <v>10</v>
      </c>
      <c r="C202" s="19" t="s">
        <v>103</v>
      </c>
      <c r="D202" s="214">
        <v>0.03</v>
      </c>
      <c r="E202" s="227">
        <v>0.21</v>
      </c>
      <c r="F202" s="213">
        <v>0.15</v>
      </c>
      <c r="G202" s="214"/>
      <c r="H202" s="224">
        <v>4</v>
      </c>
      <c r="I202" s="224">
        <f t="shared" si="20"/>
        <v>3</v>
      </c>
      <c r="J202" s="213">
        <f t="shared" si="21"/>
        <v>0.03</v>
      </c>
      <c r="K202" s="224">
        <f t="shared" si="22"/>
        <v>0.13</v>
      </c>
      <c r="L202" s="213">
        <f t="shared" si="23"/>
        <v>0.21</v>
      </c>
      <c r="M202" s="267"/>
      <c r="N202"/>
    </row>
    <row r="203" spans="1:14" ht="22.5" x14ac:dyDescent="0.25">
      <c r="A203" s="18" t="s">
        <v>22</v>
      </c>
      <c r="B203" s="19" t="s">
        <v>10</v>
      </c>
      <c r="C203" s="19" t="s">
        <v>103</v>
      </c>
      <c r="D203" s="214">
        <v>0.02</v>
      </c>
      <c r="E203" s="227">
        <v>0.02</v>
      </c>
      <c r="F203" s="213">
        <v>0.02</v>
      </c>
      <c r="G203" s="214"/>
      <c r="H203" s="224">
        <v>4</v>
      </c>
      <c r="I203" s="224">
        <f t="shared" si="20"/>
        <v>3</v>
      </c>
      <c r="J203" s="213">
        <f t="shared" si="21"/>
        <v>0.02</v>
      </c>
      <c r="K203" s="224">
        <f t="shared" si="22"/>
        <v>0.02</v>
      </c>
      <c r="L203" s="213">
        <f t="shared" si="23"/>
        <v>0.02</v>
      </c>
      <c r="M203" s="267"/>
      <c r="N203"/>
    </row>
    <row r="204" spans="1:14" ht="22.5" x14ac:dyDescent="0.25">
      <c r="A204" s="18" t="s">
        <v>41</v>
      </c>
      <c r="B204" s="19" t="s">
        <v>10</v>
      </c>
      <c r="C204" s="19" t="s">
        <v>103</v>
      </c>
      <c r="D204" s="214">
        <v>1.86</v>
      </c>
      <c r="E204" s="227">
        <v>1.08</v>
      </c>
      <c r="F204" s="213">
        <v>1.76</v>
      </c>
      <c r="G204" s="214"/>
      <c r="H204" s="224">
        <v>4</v>
      </c>
      <c r="I204" s="224">
        <f t="shared" si="20"/>
        <v>3</v>
      </c>
      <c r="J204" s="213">
        <f t="shared" si="21"/>
        <v>1.08</v>
      </c>
      <c r="K204" s="224">
        <f t="shared" si="22"/>
        <v>1.5666666666666667</v>
      </c>
      <c r="L204" s="213">
        <f t="shared" si="23"/>
        <v>1.86</v>
      </c>
      <c r="M204" s="267"/>
      <c r="N204"/>
    </row>
    <row r="205" spans="1:14" ht="22.5" x14ac:dyDescent="0.25">
      <c r="A205" s="83" t="s">
        <v>112</v>
      </c>
      <c r="B205" s="56" t="s">
        <v>113</v>
      </c>
      <c r="C205" s="19" t="s">
        <v>103</v>
      </c>
      <c r="D205" s="214">
        <v>1</v>
      </c>
      <c r="E205" s="228">
        <v>1</v>
      </c>
      <c r="F205" s="213">
        <v>1</v>
      </c>
      <c r="G205" s="214"/>
      <c r="H205" s="224">
        <v>4</v>
      </c>
      <c r="I205" s="224">
        <f t="shared" si="20"/>
        <v>3</v>
      </c>
      <c r="J205" s="213">
        <f t="shared" si="21"/>
        <v>1</v>
      </c>
      <c r="K205" s="224">
        <f t="shared" si="22"/>
        <v>1</v>
      </c>
      <c r="L205" s="213">
        <f t="shared" si="23"/>
        <v>1</v>
      </c>
      <c r="M205" s="267"/>
      <c r="N205"/>
    </row>
    <row r="206" spans="1:14" ht="22.5" x14ac:dyDescent="0.25">
      <c r="A206" s="18" t="s">
        <v>24</v>
      </c>
      <c r="B206" s="19" t="s">
        <v>10</v>
      </c>
      <c r="C206" s="19" t="s">
        <v>103</v>
      </c>
      <c r="D206" s="214">
        <v>6.1</v>
      </c>
      <c r="E206" s="227">
        <v>6.1</v>
      </c>
      <c r="F206" s="213">
        <v>5.6</v>
      </c>
      <c r="G206" s="214"/>
      <c r="H206" s="224">
        <v>4</v>
      </c>
      <c r="I206" s="224">
        <f t="shared" si="20"/>
        <v>3</v>
      </c>
      <c r="J206" s="213">
        <f t="shared" si="21"/>
        <v>5.6</v>
      </c>
      <c r="K206" s="224">
        <f t="shared" si="22"/>
        <v>5.9333333333333327</v>
      </c>
      <c r="L206" s="213">
        <f t="shared" si="23"/>
        <v>6.1</v>
      </c>
      <c r="M206" s="267"/>
      <c r="N206"/>
    </row>
    <row r="207" spans="1:14" ht="22.5" x14ac:dyDescent="0.25">
      <c r="A207" s="18" t="s">
        <v>26</v>
      </c>
      <c r="B207" s="19" t="s">
        <v>10</v>
      </c>
      <c r="C207" s="19" t="s">
        <v>103</v>
      </c>
      <c r="D207" s="214">
        <v>8.6999999999999993</v>
      </c>
      <c r="E207" s="227">
        <v>8.1</v>
      </c>
      <c r="F207" s="213">
        <v>6.2</v>
      </c>
      <c r="G207" s="214"/>
      <c r="H207" s="224">
        <v>4</v>
      </c>
      <c r="I207" s="224">
        <f t="shared" si="20"/>
        <v>3</v>
      </c>
      <c r="J207" s="213">
        <f t="shared" si="21"/>
        <v>6.2</v>
      </c>
      <c r="K207" s="224">
        <f t="shared" si="22"/>
        <v>7.6666666666666652</v>
      </c>
      <c r="L207" s="213">
        <f t="shared" si="23"/>
        <v>8.6999999999999993</v>
      </c>
      <c r="M207" s="267"/>
      <c r="N207"/>
    </row>
    <row r="208" spans="1:14" ht="22.5" x14ac:dyDescent="0.25">
      <c r="A208" s="18" t="s">
        <v>27</v>
      </c>
      <c r="B208" s="19" t="s">
        <v>10</v>
      </c>
      <c r="C208" s="19" t="s">
        <v>103</v>
      </c>
      <c r="D208" s="214">
        <v>81.2</v>
      </c>
      <c r="E208" s="227">
        <v>95.3</v>
      </c>
      <c r="F208" s="213">
        <v>116.6</v>
      </c>
      <c r="G208" s="214"/>
      <c r="H208" s="224">
        <v>4</v>
      </c>
      <c r="I208" s="224">
        <f t="shared" si="20"/>
        <v>3</v>
      </c>
      <c r="J208" s="213">
        <f t="shared" si="21"/>
        <v>81.2</v>
      </c>
      <c r="K208" s="224">
        <f t="shared" si="22"/>
        <v>97.7</v>
      </c>
      <c r="L208" s="213">
        <f t="shared" si="23"/>
        <v>116.6</v>
      </c>
      <c r="M208" s="267"/>
      <c r="N208"/>
    </row>
    <row r="209" spans="1:14" ht="22.5" x14ac:dyDescent="0.25">
      <c r="A209" s="18" t="s">
        <v>29</v>
      </c>
      <c r="B209" s="19" t="s">
        <v>10</v>
      </c>
      <c r="C209" s="19" t="s">
        <v>103</v>
      </c>
      <c r="D209" s="214">
        <v>29</v>
      </c>
      <c r="E209" s="227">
        <v>26</v>
      </c>
      <c r="F209" s="213">
        <v>28</v>
      </c>
      <c r="G209" s="214"/>
      <c r="H209" s="224">
        <v>4</v>
      </c>
      <c r="I209" s="224">
        <f t="shared" si="20"/>
        <v>3</v>
      </c>
      <c r="J209" s="213">
        <f t="shared" si="21"/>
        <v>26</v>
      </c>
      <c r="K209" s="224">
        <f t="shared" si="22"/>
        <v>27.666666666666668</v>
      </c>
      <c r="L209" s="213">
        <f t="shared" si="23"/>
        <v>29</v>
      </c>
      <c r="M209" s="267"/>
      <c r="N209"/>
    </row>
    <row r="210" spans="1:14" x14ac:dyDescent="0.25">
      <c r="A210" s="18" t="s">
        <v>42</v>
      </c>
      <c r="B210" s="20" t="s">
        <v>43</v>
      </c>
      <c r="C210" s="19" t="s">
        <v>103</v>
      </c>
      <c r="D210" s="225">
        <v>0.6</v>
      </c>
      <c r="E210" s="227">
        <v>1.3</v>
      </c>
      <c r="F210" s="223">
        <v>1.9</v>
      </c>
      <c r="G210" s="225"/>
      <c r="H210" s="224">
        <v>4</v>
      </c>
      <c r="I210" s="224">
        <f t="shared" si="20"/>
        <v>3</v>
      </c>
      <c r="J210" s="213">
        <f t="shared" si="21"/>
        <v>0.6</v>
      </c>
      <c r="K210" s="224">
        <f t="shared" si="22"/>
        <v>1.2666666666666666</v>
      </c>
      <c r="L210" s="213">
        <f t="shared" si="23"/>
        <v>1.9</v>
      </c>
      <c r="M210" s="267"/>
      <c r="N210"/>
    </row>
    <row r="211" spans="1:14" ht="22.5" x14ac:dyDescent="0.25">
      <c r="A211" s="18" t="s">
        <v>30</v>
      </c>
      <c r="B211" s="19" t="s">
        <v>10</v>
      </c>
      <c r="C211" s="19" t="s">
        <v>103</v>
      </c>
      <c r="D211" s="214">
        <v>24</v>
      </c>
      <c r="E211" s="227">
        <v>19</v>
      </c>
      <c r="F211" s="213">
        <v>25</v>
      </c>
      <c r="G211" s="214"/>
      <c r="H211" s="224">
        <v>4</v>
      </c>
      <c r="I211" s="224">
        <f t="shared" si="20"/>
        <v>3</v>
      </c>
      <c r="J211" s="213">
        <f t="shared" si="21"/>
        <v>19</v>
      </c>
      <c r="K211" s="224">
        <f t="shared" si="22"/>
        <v>22.666666666666668</v>
      </c>
      <c r="L211" s="213">
        <f t="shared" si="23"/>
        <v>25</v>
      </c>
      <c r="M211" s="267"/>
      <c r="N211"/>
    </row>
    <row r="212" spans="1:14" ht="22.5" x14ac:dyDescent="0.25">
      <c r="A212" s="18" t="s">
        <v>31</v>
      </c>
      <c r="B212" s="19" t="s">
        <v>32</v>
      </c>
      <c r="C212" s="19" t="s">
        <v>103</v>
      </c>
      <c r="D212" s="214">
        <v>27.2</v>
      </c>
      <c r="E212" s="227">
        <v>20.6</v>
      </c>
      <c r="F212" s="213">
        <v>19.7</v>
      </c>
      <c r="G212" s="214"/>
      <c r="H212" s="224">
        <v>4</v>
      </c>
      <c r="I212" s="224">
        <f t="shared" si="20"/>
        <v>3</v>
      </c>
      <c r="J212" s="213">
        <f t="shared" si="21"/>
        <v>19.7</v>
      </c>
      <c r="K212" s="224">
        <f t="shared" si="22"/>
        <v>22.5</v>
      </c>
      <c r="L212" s="213">
        <f t="shared" si="23"/>
        <v>27.2</v>
      </c>
      <c r="M212" s="267"/>
      <c r="N212"/>
    </row>
    <row r="213" spans="1:14" ht="22.5" x14ac:dyDescent="0.25">
      <c r="A213" s="18" t="s">
        <v>44</v>
      </c>
      <c r="B213" s="19" t="s">
        <v>10</v>
      </c>
      <c r="C213" s="19" t="s">
        <v>103</v>
      </c>
      <c r="D213" s="214">
        <v>1.83</v>
      </c>
      <c r="E213" s="227">
        <v>0.87</v>
      </c>
      <c r="F213" s="213">
        <v>1.61</v>
      </c>
      <c r="G213" s="214"/>
      <c r="H213" s="224">
        <v>4</v>
      </c>
      <c r="I213" s="224">
        <f t="shared" si="20"/>
        <v>3</v>
      </c>
      <c r="J213" s="213">
        <f t="shared" si="21"/>
        <v>0.87</v>
      </c>
      <c r="K213" s="224">
        <f t="shared" si="22"/>
        <v>1.4366666666666668</v>
      </c>
      <c r="L213" s="213">
        <f t="shared" si="23"/>
        <v>1.83</v>
      </c>
      <c r="M213" s="267"/>
      <c r="N213"/>
    </row>
    <row r="214" spans="1:14" ht="22.5" x14ac:dyDescent="0.25">
      <c r="A214" s="18" t="s">
        <v>33</v>
      </c>
      <c r="B214" s="19" t="s">
        <v>10</v>
      </c>
      <c r="C214" s="19" t="s">
        <v>103</v>
      </c>
      <c r="D214" s="214">
        <v>8.1999999999999993</v>
      </c>
      <c r="E214" s="227">
        <v>8</v>
      </c>
      <c r="F214" s="213">
        <v>7.3</v>
      </c>
      <c r="G214" s="214"/>
      <c r="H214" s="224">
        <v>4</v>
      </c>
      <c r="I214" s="224">
        <f t="shared" si="20"/>
        <v>3</v>
      </c>
      <c r="J214" s="213">
        <f t="shared" si="21"/>
        <v>7.3</v>
      </c>
      <c r="K214" s="224">
        <f t="shared" si="22"/>
        <v>7.833333333333333</v>
      </c>
      <c r="L214" s="213">
        <f t="shared" si="23"/>
        <v>8.1999999999999993</v>
      </c>
      <c r="M214" s="267"/>
      <c r="N214"/>
    </row>
    <row r="215" spans="1:14" ht="22.5" x14ac:dyDescent="0.25">
      <c r="A215" s="83" t="s">
        <v>114</v>
      </c>
      <c r="B215" s="56" t="s">
        <v>113</v>
      </c>
      <c r="C215" s="19" t="s">
        <v>103</v>
      </c>
      <c r="D215" s="214">
        <v>1</v>
      </c>
      <c r="E215" s="230">
        <v>1</v>
      </c>
      <c r="F215" s="213">
        <v>1</v>
      </c>
      <c r="G215" s="214"/>
      <c r="H215" s="224">
        <v>4</v>
      </c>
      <c r="I215" s="224">
        <f t="shared" si="20"/>
        <v>3</v>
      </c>
      <c r="J215" s="213">
        <f t="shared" si="21"/>
        <v>1</v>
      </c>
      <c r="K215" s="224">
        <f t="shared" si="22"/>
        <v>1</v>
      </c>
      <c r="L215" s="213">
        <f t="shared" si="23"/>
        <v>1</v>
      </c>
      <c r="M215" s="267"/>
      <c r="N215"/>
    </row>
    <row r="216" spans="1:14" x14ac:dyDescent="0.25">
      <c r="A216" s="18" t="s">
        <v>45</v>
      </c>
      <c r="B216" s="19" t="s">
        <v>46</v>
      </c>
      <c r="C216" s="19" t="s">
        <v>103</v>
      </c>
      <c r="D216" s="214">
        <v>0.05</v>
      </c>
      <c r="E216" s="227">
        <v>0.05</v>
      </c>
      <c r="F216" s="213">
        <v>0.05</v>
      </c>
      <c r="G216" s="214"/>
      <c r="H216" s="224">
        <v>4</v>
      </c>
      <c r="I216" s="224">
        <f t="shared" si="20"/>
        <v>3</v>
      </c>
      <c r="J216" s="213">
        <f t="shared" si="21"/>
        <v>0.05</v>
      </c>
      <c r="K216" s="224">
        <f t="shared" si="22"/>
        <v>5.000000000000001E-2</v>
      </c>
      <c r="L216" s="213">
        <f t="shared" si="23"/>
        <v>0.05</v>
      </c>
      <c r="M216" s="270"/>
      <c r="N216"/>
    </row>
    <row r="217" spans="1:14" x14ac:dyDescent="0.25">
      <c r="A217" s="23"/>
      <c r="B217" s="24"/>
      <c r="C217" s="24"/>
      <c r="D217" s="24"/>
      <c r="E217" s="24"/>
      <c r="F217" s="151"/>
      <c r="G217" s="24"/>
      <c r="H217" s="25"/>
      <c r="I217" s="25"/>
      <c r="J217" s="26"/>
      <c r="K217" s="25"/>
      <c r="L217" s="26"/>
      <c r="M217" s="26"/>
      <c r="N217"/>
    </row>
    <row r="218" spans="1:14" x14ac:dyDescent="0.25">
      <c r="A218" s="258" t="s">
        <v>108</v>
      </c>
      <c r="B218" s="258"/>
      <c r="C218" s="24"/>
      <c r="D218" s="103">
        <v>44263</v>
      </c>
      <c r="E218" s="123">
        <v>44348</v>
      </c>
      <c r="F218" s="136">
        <v>44459</v>
      </c>
      <c r="G218" s="136">
        <v>44546</v>
      </c>
      <c r="H218" s="25"/>
      <c r="I218" s="25"/>
      <c r="J218" s="26"/>
      <c r="K218" s="25"/>
      <c r="L218" s="26"/>
      <c r="M218" s="26"/>
      <c r="N218"/>
    </row>
    <row r="219" spans="1:14" x14ac:dyDescent="0.25">
      <c r="A219" s="260" t="s">
        <v>76</v>
      </c>
      <c r="B219" s="260"/>
      <c r="C219" s="73"/>
      <c r="D219" s="103">
        <v>44279</v>
      </c>
      <c r="E219" s="123">
        <v>44362</v>
      </c>
      <c r="F219" s="123">
        <v>44460</v>
      </c>
      <c r="G219" s="123">
        <v>44551</v>
      </c>
      <c r="H219" s="25"/>
      <c r="I219" s="25"/>
      <c r="J219" s="26"/>
      <c r="K219" s="25"/>
      <c r="L219" s="26"/>
      <c r="M219" s="26"/>
      <c r="N219"/>
    </row>
    <row r="220" spans="1:14" x14ac:dyDescent="0.25">
      <c r="A220" s="259" t="s">
        <v>75</v>
      </c>
      <c r="B220" s="259"/>
      <c r="C220" s="74"/>
      <c r="D220" s="103">
        <v>44284</v>
      </c>
      <c r="E220" s="103"/>
      <c r="F220" s="151"/>
      <c r="G220" s="103"/>
      <c r="H220" s="25"/>
      <c r="I220" s="25"/>
      <c r="J220" s="26"/>
      <c r="K220" s="25"/>
      <c r="L220" s="26"/>
      <c r="M220" s="26"/>
      <c r="N220"/>
    </row>
    <row r="221" spans="1:14" x14ac:dyDescent="0.25">
      <c r="A221" s="23"/>
      <c r="B221" s="24"/>
      <c r="C221" s="24"/>
      <c r="D221" s="24"/>
      <c r="E221" s="24"/>
      <c r="F221" s="151"/>
      <c r="G221" s="24"/>
      <c r="H221" s="25"/>
      <c r="I221" s="25"/>
      <c r="J221" s="26"/>
      <c r="K221" s="25"/>
      <c r="L221" s="26"/>
      <c r="M221" s="26"/>
      <c r="N221"/>
    </row>
    <row r="222" spans="1:14" x14ac:dyDescent="0.25">
      <c r="A222" s="15" t="s">
        <v>50</v>
      </c>
      <c r="B222" s="27"/>
      <c r="C222" s="27"/>
      <c r="D222" s="27"/>
      <c r="E222" s="27"/>
      <c r="F222" s="152"/>
      <c r="G222" s="27"/>
      <c r="H222" s="28"/>
      <c r="I222" s="28"/>
      <c r="J222" s="28"/>
      <c r="K222" s="28"/>
      <c r="L222" s="28"/>
      <c r="M222" s="28"/>
      <c r="N222"/>
    </row>
    <row r="223" spans="1:14" ht="72" x14ac:dyDescent="0.25">
      <c r="A223" s="4" t="s">
        <v>1</v>
      </c>
      <c r="B223" s="4" t="s">
        <v>2</v>
      </c>
      <c r="C223" s="4" t="s">
        <v>102</v>
      </c>
      <c r="D223" s="5"/>
      <c r="E223" s="5"/>
      <c r="F223" s="143"/>
      <c r="G223" s="5"/>
      <c r="H223" s="5" t="s">
        <v>3</v>
      </c>
      <c r="I223" s="5" t="s">
        <v>4</v>
      </c>
      <c r="J223" s="5" t="s">
        <v>5</v>
      </c>
      <c r="K223" s="5" t="s">
        <v>6</v>
      </c>
      <c r="L223" s="5" t="s">
        <v>7</v>
      </c>
      <c r="M223" s="6" t="s">
        <v>8</v>
      </c>
      <c r="N223"/>
    </row>
    <row r="224" spans="1:14" ht="22.5" x14ac:dyDescent="0.25">
      <c r="A224" s="18" t="s">
        <v>9</v>
      </c>
      <c r="B224" s="19" t="s">
        <v>10</v>
      </c>
      <c r="C224" s="19" t="s">
        <v>103</v>
      </c>
      <c r="D224" s="216">
        <v>1</v>
      </c>
      <c r="E224" s="216">
        <v>1</v>
      </c>
      <c r="F224" s="217">
        <v>1</v>
      </c>
      <c r="G224" s="212">
        <v>1</v>
      </c>
      <c r="H224" s="218">
        <v>4</v>
      </c>
      <c r="I224" s="218">
        <f>COUNT(D224:G224)</f>
        <v>4</v>
      </c>
      <c r="J224" s="217">
        <f>MIN(D224:G224)</f>
        <v>1</v>
      </c>
      <c r="K224" s="218">
        <f>AVERAGE(D224:G224)</f>
        <v>1</v>
      </c>
      <c r="L224" s="217">
        <f>MAX(D224:G224)</f>
        <v>1</v>
      </c>
      <c r="M224" s="10"/>
      <c r="N224"/>
    </row>
    <row r="225" spans="1:14" ht="22.5" x14ac:dyDescent="0.25">
      <c r="A225" s="18" t="s">
        <v>11</v>
      </c>
      <c r="B225" s="19" t="s">
        <v>10</v>
      </c>
      <c r="C225" s="19" t="s">
        <v>103</v>
      </c>
      <c r="D225" s="216">
        <v>4.08</v>
      </c>
      <c r="E225" s="216">
        <v>0.12</v>
      </c>
      <c r="F225" s="217">
        <v>0.03</v>
      </c>
      <c r="G225" s="212">
        <v>11.2</v>
      </c>
      <c r="H225" s="218">
        <v>4</v>
      </c>
      <c r="I225" s="218">
        <f t="shared" ref="I225:I251" si="24">COUNT(D225:G225)</f>
        <v>4</v>
      </c>
      <c r="J225" s="217">
        <f t="shared" ref="J225:J251" si="25">MIN(D225:G225)</f>
        <v>0.03</v>
      </c>
      <c r="K225" s="218">
        <f t="shared" ref="K225:K251" si="26">AVERAGE(D225:G225)</f>
        <v>3.8574999999999999</v>
      </c>
      <c r="L225" s="217">
        <f t="shared" ref="L225:L251" si="27">MAX(D225:G225)</f>
        <v>11.2</v>
      </c>
      <c r="M225" s="10"/>
      <c r="N225"/>
    </row>
    <row r="226" spans="1:14" ht="22.5" x14ac:dyDescent="0.25">
      <c r="A226" s="18" t="s">
        <v>12</v>
      </c>
      <c r="B226" s="19" t="s">
        <v>10</v>
      </c>
      <c r="C226" s="19" t="s">
        <v>103</v>
      </c>
      <c r="D226" s="216">
        <v>1E-3</v>
      </c>
      <c r="E226" s="216">
        <v>3.0000000000000001E-3</v>
      </c>
      <c r="F226" s="217">
        <v>1E-3</v>
      </c>
      <c r="G226" s="212">
        <v>6.0000000000000001E-3</v>
      </c>
      <c r="H226" s="218">
        <v>4</v>
      </c>
      <c r="I226" s="218">
        <f t="shared" si="24"/>
        <v>4</v>
      </c>
      <c r="J226" s="217">
        <f t="shared" si="25"/>
        <v>1E-3</v>
      </c>
      <c r="K226" s="218">
        <f t="shared" si="26"/>
        <v>2.7499999999999998E-3</v>
      </c>
      <c r="L226" s="217">
        <f t="shared" si="27"/>
        <v>6.0000000000000001E-3</v>
      </c>
      <c r="M226" s="10"/>
      <c r="N226"/>
    </row>
    <row r="227" spans="1:14" ht="22.5" x14ac:dyDescent="0.25">
      <c r="A227" s="18" t="s">
        <v>13</v>
      </c>
      <c r="B227" s="19" t="s">
        <v>10</v>
      </c>
      <c r="C227" s="19" t="s">
        <v>103</v>
      </c>
      <c r="D227" s="216">
        <v>16</v>
      </c>
      <c r="E227" s="216">
        <v>1.2</v>
      </c>
      <c r="F227" s="217">
        <v>1</v>
      </c>
      <c r="G227" s="212">
        <v>2.1</v>
      </c>
      <c r="H227" s="218">
        <v>4</v>
      </c>
      <c r="I227" s="218">
        <f t="shared" si="24"/>
        <v>4</v>
      </c>
      <c r="J227" s="217">
        <f t="shared" si="25"/>
        <v>1</v>
      </c>
      <c r="K227" s="218">
        <f t="shared" si="26"/>
        <v>5.0750000000000002</v>
      </c>
      <c r="L227" s="217">
        <f t="shared" si="27"/>
        <v>16</v>
      </c>
      <c r="M227" s="10"/>
      <c r="N227"/>
    </row>
    <row r="228" spans="1:14" ht="22.5" x14ac:dyDescent="0.25">
      <c r="A228" s="18" t="s">
        <v>14</v>
      </c>
      <c r="B228" s="19" t="s">
        <v>10</v>
      </c>
      <c r="C228" s="19" t="s">
        <v>103</v>
      </c>
      <c r="D228" s="216">
        <v>16</v>
      </c>
      <c r="E228" s="216">
        <v>12</v>
      </c>
      <c r="F228" s="217">
        <v>12</v>
      </c>
      <c r="G228" s="212">
        <v>29</v>
      </c>
      <c r="H228" s="218">
        <v>4</v>
      </c>
      <c r="I228" s="218">
        <f t="shared" si="24"/>
        <v>4</v>
      </c>
      <c r="J228" s="217">
        <f t="shared" si="25"/>
        <v>12</v>
      </c>
      <c r="K228" s="218">
        <f t="shared" si="26"/>
        <v>17.25</v>
      </c>
      <c r="L228" s="217">
        <f t="shared" si="27"/>
        <v>29</v>
      </c>
      <c r="M228" s="10"/>
      <c r="N228"/>
    </row>
    <row r="229" spans="1:14" ht="22.5" x14ac:dyDescent="0.25">
      <c r="A229" s="18" t="s">
        <v>37</v>
      </c>
      <c r="B229" s="19" t="s">
        <v>10</v>
      </c>
      <c r="C229" s="19" t="s">
        <v>103</v>
      </c>
      <c r="D229" s="216">
        <v>33</v>
      </c>
      <c r="E229" s="216">
        <v>17</v>
      </c>
      <c r="F229" s="217">
        <v>22</v>
      </c>
      <c r="G229" s="212">
        <v>30</v>
      </c>
      <c r="H229" s="218">
        <v>4</v>
      </c>
      <c r="I229" s="218">
        <f t="shared" si="24"/>
        <v>4</v>
      </c>
      <c r="J229" s="217">
        <f t="shared" si="25"/>
        <v>17</v>
      </c>
      <c r="K229" s="218">
        <f t="shared" si="26"/>
        <v>25.5</v>
      </c>
      <c r="L229" s="217">
        <f t="shared" si="27"/>
        <v>33</v>
      </c>
      <c r="M229" s="10"/>
      <c r="N229"/>
    </row>
    <row r="230" spans="1:14" ht="22.5" x14ac:dyDescent="0.25">
      <c r="A230" s="18" t="s">
        <v>15</v>
      </c>
      <c r="B230" s="19" t="s">
        <v>10</v>
      </c>
      <c r="C230" s="19" t="s">
        <v>103</v>
      </c>
      <c r="D230" s="216">
        <v>180</v>
      </c>
      <c r="E230" s="216">
        <v>110</v>
      </c>
      <c r="F230" s="217">
        <v>130</v>
      </c>
      <c r="G230" s="212">
        <v>220</v>
      </c>
      <c r="H230" s="218">
        <v>4</v>
      </c>
      <c r="I230" s="218">
        <f t="shared" si="24"/>
        <v>4</v>
      </c>
      <c r="J230" s="217">
        <f t="shared" si="25"/>
        <v>110</v>
      </c>
      <c r="K230" s="218">
        <f t="shared" si="26"/>
        <v>160</v>
      </c>
      <c r="L230" s="217">
        <f t="shared" si="27"/>
        <v>220</v>
      </c>
      <c r="M230" s="10"/>
      <c r="N230"/>
    </row>
    <row r="231" spans="1:14" ht="22.5" x14ac:dyDescent="0.25">
      <c r="A231" s="18" t="s">
        <v>38</v>
      </c>
      <c r="B231" s="81" t="s">
        <v>17</v>
      </c>
      <c r="C231" s="19" t="s">
        <v>103</v>
      </c>
      <c r="D231" s="216">
        <v>885</v>
      </c>
      <c r="E231" s="216">
        <v>666</v>
      </c>
      <c r="F231" s="217">
        <v>704</v>
      </c>
      <c r="G231" s="212">
        <v>944</v>
      </c>
      <c r="H231" s="218">
        <v>4</v>
      </c>
      <c r="I231" s="218">
        <f t="shared" si="24"/>
        <v>4</v>
      </c>
      <c r="J231" s="217">
        <f t="shared" si="25"/>
        <v>666</v>
      </c>
      <c r="K231" s="218">
        <f t="shared" si="26"/>
        <v>799.75</v>
      </c>
      <c r="L231" s="217">
        <f t="shared" si="27"/>
        <v>944</v>
      </c>
      <c r="M231" s="10"/>
      <c r="N231"/>
    </row>
    <row r="232" spans="1:14" ht="22.5" x14ac:dyDescent="0.25">
      <c r="A232" s="18" t="s">
        <v>39</v>
      </c>
      <c r="B232" s="19" t="s">
        <v>10</v>
      </c>
      <c r="C232" s="19" t="s">
        <v>103</v>
      </c>
      <c r="D232" s="216">
        <v>5.8999999999999997E-2</v>
      </c>
      <c r="E232" s="216">
        <v>3.1E-2</v>
      </c>
      <c r="F232" s="217">
        <v>3.1E-2</v>
      </c>
      <c r="G232" s="212">
        <v>1.4E-2</v>
      </c>
      <c r="H232" s="218">
        <v>4</v>
      </c>
      <c r="I232" s="218">
        <f t="shared" si="24"/>
        <v>4</v>
      </c>
      <c r="J232" s="217">
        <f t="shared" si="25"/>
        <v>1.4E-2</v>
      </c>
      <c r="K232" s="218">
        <f t="shared" si="26"/>
        <v>3.3750000000000002E-2</v>
      </c>
      <c r="L232" s="217">
        <f t="shared" si="27"/>
        <v>5.8999999999999997E-2</v>
      </c>
      <c r="M232" s="10"/>
      <c r="N232"/>
    </row>
    <row r="233" spans="1:14" ht="22.5" x14ac:dyDescent="0.25">
      <c r="A233" s="18" t="s">
        <v>67</v>
      </c>
      <c r="B233" s="19" t="s">
        <v>10</v>
      </c>
      <c r="C233" s="19" t="s">
        <v>103</v>
      </c>
      <c r="D233" s="216">
        <v>5.0999999999999996</v>
      </c>
      <c r="E233" s="216">
        <v>4.3</v>
      </c>
      <c r="F233" s="217">
        <v>4.9000000000000004</v>
      </c>
      <c r="G233" s="212">
        <v>2.7</v>
      </c>
      <c r="H233" s="218">
        <v>4</v>
      </c>
      <c r="I233" s="218">
        <f t="shared" si="24"/>
        <v>4</v>
      </c>
      <c r="J233" s="217">
        <f t="shared" si="25"/>
        <v>2.7</v>
      </c>
      <c r="K233" s="218">
        <f t="shared" si="26"/>
        <v>4.25</v>
      </c>
      <c r="L233" s="217">
        <f t="shared" si="27"/>
        <v>5.0999999999999996</v>
      </c>
      <c r="M233" s="10"/>
      <c r="N233"/>
    </row>
    <row r="234" spans="1:14" ht="22.5" x14ac:dyDescent="0.25">
      <c r="A234" s="18" t="s">
        <v>66</v>
      </c>
      <c r="B234" s="19" t="s">
        <v>10</v>
      </c>
      <c r="C234" s="19" t="s">
        <v>103</v>
      </c>
      <c r="D234" s="216">
        <v>0.06</v>
      </c>
      <c r="E234" s="216">
        <v>0.08</v>
      </c>
      <c r="F234" s="217">
        <v>0.05</v>
      </c>
      <c r="G234" s="212">
        <v>0.05</v>
      </c>
      <c r="H234" s="218">
        <v>4</v>
      </c>
      <c r="I234" s="218">
        <f t="shared" si="24"/>
        <v>4</v>
      </c>
      <c r="J234" s="217">
        <f t="shared" si="25"/>
        <v>0.05</v>
      </c>
      <c r="K234" s="218">
        <f t="shared" si="26"/>
        <v>0.06</v>
      </c>
      <c r="L234" s="217">
        <f t="shared" si="27"/>
        <v>0.08</v>
      </c>
      <c r="M234" s="10"/>
      <c r="N234"/>
    </row>
    <row r="235" spans="1:14" ht="22.5" x14ac:dyDescent="0.25">
      <c r="A235" s="18" t="s">
        <v>18</v>
      </c>
      <c r="B235" s="19" t="s">
        <v>10</v>
      </c>
      <c r="C235" s="19" t="s">
        <v>103</v>
      </c>
      <c r="D235" s="216">
        <v>0.24</v>
      </c>
      <c r="E235" s="216">
        <v>0.62</v>
      </c>
      <c r="F235" s="217">
        <v>0.46</v>
      </c>
      <c r="G235" s="212">
        <v>1.85</v>
      </c>
      <c r="H235" s="218">
        <v>4</v>
      </c>
      <c r="I235" s="218">
        <f t="shared" si="24"/>
        <v>4</v>
      </c>
      <c r="J235" s="217">
        <f t="shared" si="25"/>
        <v>0.24</v>
      </c>
      <c r="K235" s="218">
        <f t="shared" si="26"/>
        <v>0.79249999999999998</v>
      </c>
      <c r="L235" s="217">
        <f t="shared" si="27"/>
        <v>1.85</v>
      </c>
      <c r="M235" s="10"/>
      <c r="N235"/>
    </row>
    <row r="236" spans="1:14" ht="22.5" x14ac:dyDescent="0.25">
      <c r="A236" s="18" t="s">
        <v>20</v>
      </c>
      <c r="B236" s="19" t="s">
        <v>10</v>
      </c>
      <c r="C236" s="19" t="s">
        <v>103</v>
      </c>
      <c r="D236" s="216">
        <v>0.33700000000000002</v>
      </c>
      <c r="E236" s="216">
        <v>4.2000000000000003E-2</v>
      </c>
      <c r="F236" s="217">
        <v>8.1000000000000003E-2</v>
      </c>
      <c r="G236" s="212">
        <v>0.95899999999999996</v>
      </c>
      <c r="H236" s="218">
        <v>4</v>
      </c>
      <c r="I236" s="218">
        <f t="shared" si="24"/>
        <v>4</v>
      </c>
      <c r="J236" s="217">
        <f t="shared" si="25"/>
        <v>4.2000000000000003E-2</v>
      </c>
      <c r="K236" s="218">
        <f t="shared" si="26"/>
        <v>0.35475000000000001</v>
      </c>
      <c r="L236" s="217">
        <f t="shared" si="27"/>
        <v>0.95899999999999996</v>
      </c>
      <c r="M236" s="10"/>
      <c r="N236"/>
    </row>
    <row r="237" spans="1:14" ht="22.5" x14ac:dyDescent="0.25">
      <c r="A237" s="18" t="s">
        <v>40</v>
      </c>
      <c r="B237" s="19" t="s">
        <v>10</v>
      </c>
      <c r="C237" s="19" t="s">
        <v>103</v>
      </c>
      <c r="D237" s="216">
        <v>10.6</v>
      </c>
      <c r="E237" s="216">
        <v>20.8</v>
      </c>
      <c r="F237" s="217">
        <v>22.3</v>
      </c>
      <c r="G237" s="212">
        <v>0.02</v>
      </c>
      <c r="H237" s="218">
        <v>4</v>
      </c>
      <c r="I237" s="218">
        <f t="shared" si="24"/>
        <v>4</v>
      </c>
      <c r="J237" s="217">
        <f t="shared" si="25"/>
        <v>0.02</v>
      </c>
      <c r="K237" s="218">
        <f t="shared" si="26"/>
        <v>13.430000000000001</v>
      </c>
      <c r="L237" s="217">
        <f t="shared" si="27"/>
        <v>22.3</v>
      </c>
      <c r="M237" s="10"/>
      <c r="N237"/>
    </row>
    <row r="238" spans="1:14" ht="22.5" x14ac:dyDescent="0.25">
      <c r="A238" s="18" t="s">
        <v>22</v>
      </c>
      <c r="B238" s="19" t="s">
        <v>10</v>
      </c>
      <c r="C238" s="19" t="s">
        <v>103</v>
      </c>
      <c r="D238" s="216">
        <v>0.02</v>
      </c>
      <c r="E238" s="216">
        <v>0.02</v>
      </c>
      <c r="F238" s="217">
        <v>0.02</v>
      </c>
      <c r="G238" s="212">
        <v>0.02</v>
      </c>
      <c r="H238" s="218">
        <v>4</v>
      </c>
      <c r="I238" s="218">
        <f t="shared" si="24"/>
        <v>4</v>
      </c>
      <c r="J238" s="217">
        <f t="shared" si="25"/>
        <v>0.02</v>
      </c>
      <c r="K238" s="218">
        <f t="shared" si="26"/>
        <v>0.02</v>
      </c>
      <c r="L238" s="217">
        <f t="shared" si="27"/>
        <v>0.02</v>
      </c>
      <c r="M238" s="10"/>
      <c r="N238"/>
    </row>
    <row r="239" spans="1:14" ht="22.5" x14ac:dyDescent="0.25">
      <c r="A239" s="18" t="s">
        <v>41</v>
      </c>
      <c r="B239" s="19" t="s">
        <v>10</v>
      </c>
      <c r="C239" s="19" t="s">
        <v>103</v>
      </c>
      <c r="D239" s="216">
        <v>15.2</v>
      </c>
      <c r="E239" s="216">
        <v>22.1</v>
      </c>
      <c r="F239" s="217">
        <v>22.3</v>
      </c>
      <c r="G239" s="212">
        <v>11.3</v>
      </c>
      <c r="H239" s="218">
        <v>4</v>
      </c>
      <c r="I239" s="218">
        <f t="shared" si="24"/>
        <v>4</v>
      </c>
      <c r="J239" s="217">
        <f t="shared" si="25"/>
        <v>11.3</v>
      </c>
      <c r="K239" s="218">
        <f t="shared" si="26"/>
        <v>17.724999999999998</v>
      </c>
      <c r="L239" s="217">
        <f t="shared" si="27"/>
        <v>22.3</v>
      </c>
      <c r="M239" s="10"/>
      <c r="N239"/>
    </row>
    <row r="240" spans="1:14" ht="22.5" x14ac:dyDescent="0.25">
      <c r="A240" s="83" t="s">
        <v>112</v>
      </c>
      <c r="B240" s="56" t="s">
        <v>113</v>
      </c>
      <c r="C240" s="19" t="s">
        <v>103</v>
      </c>
      <c r="D240" s="216">
        <v>1</v>
      </c>
      <c r="E240" s="219">
        <v>1</v>
      </c>
      <c r="F240" s="217">
        <v>1</v>
      </c>
      <c r="G240" s="212">
        <v>1</v>
      </c>
      <c r="H240" s="218">
        <v>4</v>
      </c>
      <c r="I240" s="218">
        <f t="shared" si="24"/>
        <v>4</v>
      </c>
      <c r="J240" s="217">
        <f t="shared" si="25"/>
        <v>1</v>
      </c>
      <c r="K240" s="218">
        <f t="shared" si="26"/>
        <v>1</v>
      </c>
      <c r="L240" s="217">
        <f t="shared" si="27"/>
        <v>1</v>
      </c>
      <c r="M240" s="10"/>
      <c r="N240"/>
    </row>
    <row r="241" spans="1:14" ht="22.5" x14ac:dyDescent="0.25">
      <c r="A241" s="18" t="s">
        <v>24</v>
      </c>
      <c r="B241" s="19" t="s">
        <v>10</v>
      </c>
      <c r="C241" s="19" t="s">
        <v>103</v>
      </c>
      <c r="D241" s="216">
        <v>3.4</v>
      </c>
      <c r="E241" s="216">
        <v>3.6</v>
      </c>
      <c r="F241" s="217">
        <v>3.6</v>
      </c>
      <c r="G241" s="212">
        <v>4.3</v>
      </c>
      <c r="H241" s="218">
        <v>4</v>
      </c>
      <c r="I241" s="218">
        <f t="shared" si="24"/>
        <v>4</v>
      </c>
      <c r="J241" s="217">
        <f t="shared" si="25"/>
        <v>3.4</v>
      </c>
      <c r="K241" s="218">
        <f t="shared" si="26"/>
        <v>3.7249999999999996</v>
      </c>
      <c r="L241" s="217">
        <f t="shared" si="27"/>
        <v>4.3</v>
      </c>
      <c r="M241" s="10"/>
      <c r="N241"/>
    </row>
    <row r="242" spans="1:14" ht="22.5" x14ac:dyDescent="0.25">
      <c r="A242" s="18" t="s">
        <v>26</v>
      </c>
      <c r="B242" s="19" t="s">
        <v>10</v>
      </c>
      <c r="C242" s="19" t="s">
        <v>103</v>
      </c>
      <c r="D242" s="216">
        <v>4.8</v>
      </c>
      <c r="E242" s="216">
        <v>2.7</v>
      </c>
      <c r="F242" s="217">
        <v>2.9</v>
      </c>
      <c r="G242" s="212">
        <v>7.9</v>
      </c>
      <c r="H242" s="218">
        <v>4</v>
      </c>
      <c r="I242" s="218">
        <f t="shared" si="24"/>
        <v>4</v>
      </c>
      <c r="J242" s="217">
        <f t="shared" si="25"/>
        <v>2.7</v>
      </c>
      <c r="K242" s="218">
        <f t="shared" si="26"/>
        <v>4.5750000000000002</v>
      </c>
      <c r="L242" s="217">
        <f t="shared" si="27"/>
        <v>7.9</v>
      </c>
      <c r="M242" s="10"/>
      <c r="N242"/>
    </row>
    <row r="243" spans="1:14" ht="22.5" x14ac:dyDescent="0.25">
      <c r="A243" s="18" t="s">
        <v>27</v>
      </c>
      <c r="B243" s="19" t="s">
        <v>10</v>
      </c>
      <c r="C243" s="19" t="s">
        <v>103</v>
      </c>
      <c r="D243" s="216">
        <v>458.2</v>
      </c>
      <c r="E243" s="216">
        <v>417.8</v>
      </c>
      <c r="F243" s="217">
        <v>415.2</v>
      </c>
      <c r="G243" s="212">
        <v>314.60000000000002</v>
      </c>
      <c r="H243" s="218">
        <v>4</v>
      </c>
      <c r="I243" s="218">
        <f t="shared" si="24"/>
        <v>4</v>
      </c>
      <c r="J243" s="217">
        <f t="shared" si="25"/>
        <v>314.60000000000002</v>
      </c>
      <c r="K243" s="218">
        <f t="shared" si="26"/>
        <v>401.45000000000005</v>
      </c>
      <c r="L243" s="217">
        <f t="shared" si="27"/>
        <v>458.2</v>
      </c>
      <c r="M243" s="10"/>
      <c r="N243"/>
    </row>
    <row r="244" spans="1:14" ht="22.5" x14ac:dyDescent="0.25">
      <c r="A244" s="18" t="s">
        <v>29</v>
      </c>
      <c r="B244" s="19" t="s">
        <v>10</v>
      </c>
      <c r="C244" s="19" t="s">
        <v>103</v>
      </c>
      <c r="D244" s="216">
        <v>101</v>
      </c>
      <c r="E244" s="216">
        <v>65</v>
      </c>
      <c r="F244" s="217">
        <v>67</v>
      </c>
      <c r="G244" s="212">
        <v>90</v>
      </c>
      <c r="H244" s="218">
        <v>4</v>
      </c>
      <c r="I244" s="218">
        <f t="shared" si="24"/>
        <v>4</v>
      </c>
      <c r="J244" s="217">
        <f t="shared" si="25"/>
        <v>65</v>
      </c>
      <c r="K244" s="218">
        <f t="shared" si="26"/>
        <v>80.75</v>
      </c>
      <c r="L244" s="217">
        <f t="shared" si="27"/>
        <v>101</v>
      </c>
      <c r="M244" s="10"/>
      <c r="N244"/>
    </row>
    <row r="245" spans="1:14" x14ac:dyDescent="0.25">
      <c r="A245" s="18" t="s">
        <v>42</v>
      </c>
      <c r="B245" s="20" t="s">
        <v>43</v>
      </c>
      <c r="C245" s="19" t="s">
        <v>103</v>
      </c>
      <c r="D245" s="216">
        <v>8.5</v>
      </c>
      <c r="E245" s="216">
        <v>8.8000000000000007</v>
      </c>
      <c r="F245" s="220">
        <v>9.3000000000000007</v>
      </c>
      <c r="G245" s="221">
        <v>8.6</v>
      </c>
      <c r="H245" s="218">
        <v>4</v>
      </c>
      <c r="I245" s="218">
        <f t="shared" si="24"/>
        <v>4</v>
      </c>
      <c r="J245" s="217">
        <f t="shared" si="25"/>
        <v>8.5</v>
      </c>
      <c r="K245" s="218">
        <f t="shared" si="26"/>
        <v>8.8000000000000007</v>
      </c>
      <c r="L245" s="217">
        <f t="shared" si="27"/>
        <v>9.3000000000000007</v>
      </c>
      <c r="M245" s="10"/>
      <c r="N245"/>
    </row>
    <row r="246" spans="1:14" ht="22.5" x14ac:dyDescent="0.25">
      <c r="A246" s="18" t="s">
        <v>30</v>
      </c>
      <c r="B246" s="19" t="s">
        <v>10</v>
      </c>
      <c r="C246" s="19" t="s">
        <v>103</v>
      </c>
      <c r="D246" s="216">
        <v>70</v>
      </c>
      <c r="E246" s="216">
        <v>28</v>
      </c>
      <c r="F246" s="217">
        <v>32</v>
      </c>
      <c r="G246" s="212">
        <v>128</v>
      </c>
      <c r="H246" s="218">
        <v>4</v>
      </c>
      <c r="I246" s="218">
        <f t="shared" si="24"/>
        <v>4</v>
      </c>
      <c r="J246" s="217">
        <f t="shared" si="25"/>
        <v>28</v>
      </c>
      <c r="K246" s="218">
        <f t="shared" si="26"/>
        <v>64.5</v>
      </c>
      <c r="L246" s="217">
        <f t="shared" si="27"/>
        <v>128</v>
      </c>
      <c r="M246" s="10"/>
      <c r="N246"/>
    </row>
    <row r="247" spans="1:14" ht="22.5" x14ac:dyDescent="0.25">
      <c r="A247" s="18" t="s">
        <v>31</v>
      </c>
      <c r="B247" s="19" t="s">
        <v>32</v>
      </c>
      <c r="C247" s="19" t="s">
        <v>103</v>
      </c>
      <c r="D247" s="216">
        <v>22.9</v>
      </c>
      <c r="E247" s="216">
        <v>22.9</v>
      </c>
      <c r="F247" s="217">
        <v>24.7</v>
      </c>
      <c r="G247" s="212">
        <v>21.6</v>
      </c>
      <c r="H247" s="218">
        <v>4</v>
      </c>
      <c r="I247" s="218">
        <f t="shared" si="24"/>
        <v>4</v>
      </c>
      <c r="J247" s="217">
        <f t="shared" si="25"/>
        <v>21.6</v>
      </c>
      <c r="K247" s="218">
        <f t="shared" si="26"/>
        <v>23.024999999999999</v>
      </c>
      <c r="L247" s="217">
        <f t="shared" si="27"/>
        <v>24.7</v>
      </c>
      <c r="M247" s="10"/>
      <c r="N247"/>
    </row>
    <row r="248" spans="1:14" ht="22.5" x14ac:dyDescent="0.25">
      <c r="A248" s="18" t="s">
        <v>44</v>
      </c>
      <c r="B248" s="19" t="s">
        <v>10</v>
      </c>
      <c r="C248" s="19" t="s">
        <v>103</v>
      </c>
      <c r="D248" s="216">
        <v>4.58</v>
      </c>
      <c r="E248" s="216">
        <v>1.31</v>
      </c>
      <c r="F248" s="217">
        <v>0.05</v>
      </c>
      <c r="G248" s="212">
        <v>11.3</v>
      </c>
      <c r="H248" s="218">
        <v>4</v>
      </c>
      <c r="I248" s="218">
        <f t="shared" si="24"/>
        <v>4</v>
      </c>
      <c r="J248" s="217">
        <f t="shared" si="25"/>
        <v>0.05</v>
      </c>
      <c r="K248" s="218">
        <f t="shared" si="26"/>
        <v>4.3100000000000005</v>
      </c>
      <c r="L248" s="217">
        <f t="shared" si="27"/>
        <v>11.3</v>
      </c>
      <c r="M248" s="10"/>
      <c r="N248"/>
    </row>
    <row r="249" spans="1:14" ht="22.5" x14ac:dyDescent="0.25">
      <c r="A249" s="18" t="s">
        <v>33</v>
      </c>
      <c r="B249" s="19" t="s">
        <v>10</v>
      </c>
      <c r="C249" s="19" t="s">
        <v>103</v>
      </c>
      <c r="D249" s="216">
        <v>12</v>
      </c>
      <c r="E249" s="216">
        <v>12</v>
      </c>
      <c r="F249" s="217">
        <v>11</v>
      </c>
      <c r="G249" s="212">
        <v>12</v>
      </c>
      <c r="H249" s="218">
        <v>4</v>
      </c>
      <c r="I249" s="218">
        <f t="shared" si="24"/>
        <v>4</v>
      </c>
      <c r="J249" s="217">
        <f t="shared" si="25"/>
        <v>11</v>
      </c>
      <c r="K249" s="218">
        <f t="shared" si="26"/>
        <v>11.75</v>
      </c>
      <c r="L249" s="217">
        <f t="shared" si="27"/>
        <v>12</v>
      </c>
      <c r="M249" s="10"/>
      <c r="N249"/>
    </row>
    <row r="250" spans="1:14" ht="22.5" x14ac:dyDescent="0.25">
      <c r="A250" s="83" t="s">
        <v>114</v>
      </c>
      <c r="B250" s="56" t="s">
        <v>113</v>
      </c>
      <c r="C250" s="19" t="s">
        <v>103</v>
      </c>
      <c r="D250" s="222">
        <v>1</v>
      </c>
      <c r="E250" s="226">
        <v>1</v>
      </c>
      <c r="F250" s="217">
        <v>1</v>
      </c>
      <c r="G250" s="212">
        <v>1</v>
      </c>
      <c r="H250" s="218">
        <v>4</v>
      </c>
      <c r="I250" s="218">
        <f t="shared" si="24"/>
        <v>4</v>
      </c>
      <c r="J250" s="217">
        <f t="shared" si="25"/>
        <v>1</v>
      </c>
      <c r="K250" s="218">
        <f t="shared" si="26"/>
        <v>1</v>
      </c>
      <c r="L250" s="217">
        <f t="shared" si="27"/>
        <v>1</v>
      </c>
      <c r="M250" s="10"/>
      <c r="N250"/>
    </row>
    <row r="251" spans="1:14" x14ac:dyDescent="0.25">
      <c r="A251" s="18" t="s">
        <v>45</v>
      </c>
      <c r="B251" s="19" t="s">
        <v>46</v>
      </c>
      <c r="C251" s="19" t="s">
        <v>103</v>
      </c>
      <c r="D251" s="216">
        <v>0.05</v>
      </c>
      <c r="E251" s="216">
        <v>0.05</v>
      </c>
      <c r="F251" s="217">
        <v>0.05</v>
      </c>
      <c r="G251" s="212">
        <v>0.05</v>
      </c>
      <c r="H251" s="218">
        <v>4</v>
      </c>
      <c r="I251" s="218">
        <f t="shared" si="24"/>
        <v>4</v>
      </c>
      <c r="J251" s="217">
        <f t="shared" si="25"/>
        <v>0.05</v>
      </c>
      <c r="K251" s="218">
        <f t="shared" si="26"/>
        <v>0.05</v>
      </c>
      <c r="L251" s="217">
        <f t="shared" si="27"/>
        <v>0.05</v>
      </c>
      <c r="M251" s="10"/>
      <c r="N251"/>
    </row>
    <row r="252" spans="1:14" x14ac:dyDescent="0.25">
      <c r="N252"/>
    </row>
    <row r="253" spans="1:14" x14ac:dyDescent="0.25">
      <c r="N253"/>
    </row>
    <row r="254" spans="1:14" x14ac:dyDescent="0.25">
      <c r="A254" s="258" t="s">
        <v>108</v>
      </c>
      <c r="B254" s="258"/>
      <c r="D254" s="169">
        <v>44263</v>
      </c>
      <c r="E254" s="103">
        <v>44348</v>
      </c>
      <c r="F254" s="171">
        <v>44459</v>
      </c>
      <c r="G254" s="136">
        <v>44546</v>
      </c>
      <c r="N254"/>
    </row>
    <row r="255" spans="1:14" x14ac:dyDescent="0.25">
      <c r="A255" s="260" t="s">
        <v>76</v>
      </c>
      <c r="B255" s="260"/>
      <c r="C255" s="73"/>
      <c r="D255" s="169">
        <v>44279</v>
      </c>
      <c r="E255" s="103">
        <v>44362</v>
      </c>
      <c r="F255" s="103">
        <v>44460</v>
      </c>
      <c r="G255" s="123">
        <v>44551</v>
      </c>
      <c r="N255"/>
    </row>
    <row r="256" spans="1:14" x14ac:dyDescent="0.25">
      <c r="A256" s="259" t="s">
        <v>75</v>
      </c>
      <c r="B256" s="259"/>
      <c r="C256" s="74"/>
      <c r="D256" s="169">
        <v>44284</v>
      </c>
      <c r="E256" s="169"/>
      <c r="F256" s="170"/>
      <c r="G256" s="169"/>
      <c r="N256"/>
    </row>
    <row r="257" spans="1:14" x14ac:dyDescent="0.25">
      <c r="N257"/>
    </row>
    <row r="258" spans="1:14" x14ac:dyDescent="0.25">
      <c r="B258" t="s">
        <v>109</v>
      </c>
      <c r="N258"/>
    </row>
    <row r="259" spans="1:14" x14ac:dyDescent="0.25">
      <c r="A259" s="1" t="s">
        <v>51</v>
      </c>
      <c r="B259" s="29"/>
      <c r="C259" s="29"/>
      <c r="D259" s="29"/>
      <c r="E259" s="29"/>
      <c r="F259" s="153"/>
      <c r="G259" s="29"/>
      <c r="H259" s="30"/>
      <c r="I259" s="30"/>
      <c r="J259" s="30"/>
      <c r="K259" s="30"/>
      <c r="L259" s="30"/>
      <c r="M259" s="30"/>
      <c r="N259"/>
    </row>
    <row r="260" spans="1:14" ht="72" x14ac:dyDescent="0.25">
      <c r="A260" s="4" t="s">
        <v>1</v>
      </c>
      <c r="B260" s="4" t="s">
        <v>2</v>
      </c>
      <c r="C260" s="4" t="s">
        <v>102</v>
      </c>
      <c r="D260" s="5"/>
      <c r="E260" s="5"/>
      <c r="F260" s="143"/>
      <c r="G260" s="5"/>
      <c r="H260" s="5" t="s">
        <v>3</v>
      </c>
      <c r="I260" s="5" t="s">
        <v>4</v>
      </c>
      <c r="J260" s="5" t="s">
        <v>5</v>
      </c>
      <c r="K260" s="5" t="s">
        <v>6</v>
      </c>
      <c r="L260" s="5" t="s">
        <v>7</v>
      </c>
      <c r="M260" s="6" t="s">
        <v>8</v>
      </c>
      <c r="N260"/>
    </row>
    <row r="261" spans="1:14" ht="22.5" x14ac:dyDescent="0.25">
      <c r="A261" s="31" t="s">
        <v>9</v>
      </c>
      <c r="B261" s="32" t="s">
        <v>10</v>
      </c>
      <c r="C261" s="19" t="s">
        <v>103</v>
      </c>
      <c r="D261" s="232">
        <v>5419</v>
      </c>
      <c r="E261" s="232">
        <v>5748</v>
      </c>
      <c r="F261" s="233">
        <v>6479</v>
      </c>
      <c r="G261" s="237">
        <v>5766</v>
      </c>
      <c r="H261" s="215">
        <v>4</v>
      </c>
      <c r="I261" s="215">
        <f>COUNT(D261:G261)</f>
        <v>4</v>
      </c>
      <c r="J261" s="214">
        <f>MIN(D261:G261)</f>
        <v>5419</v>
      </c>
      <c r="K261" s="215">
        <f>AVERAGE(D261:G261)</f>
        <v>5853</v>
      </c>
      <c r="L261" s="214">
        <f>MAX(D261:G261)</f>
        <v>6479</v>
      </c>
      <c r="M261" s="10"/>
      <c r="N261"/>
    </row>
    <row r="262" spans="1:14" ht="22.5" x14ac:dyDescent="0.25">
      <c r="A262" s="31" t="s">
        <v>11</v>
      </c>
      <c r="B262" s="32" t="s">
        <v>10</v>
      </c>
      <c r="C262" s="19" t="s">
        <v>103</v>
      </c>
      <c r="D262" s="232">
        <v>1090</v>
      </c>
      <c r="E262" s="232">
        <v>1100</v>
      </c>
      <c r="F262" s="233">
        <v>1280</v>
      </c>
      <c r="G262" s="237">
        <v>1080</v>
      </c>
      <c r="H262" s="215">
        <v>4</v>
      </c>
      <c r="I262" s="215">
        <f t="shared" ref="I262:I286" si="28">COUNT(D262:G262)</f>
        <v>4</v>
      </c>
      <c r="J262" s="214">
        <f t="shared" ref="J262:J286" si="29">MIN(D262:G262)</f>
        <v>1080</v>
      </c>
      <c r="K262" s="215">
        <f t="shared" ref="K262:K286" si="30">AVERAGE(D262:G262)</f>
        <v>1137.5</v>
      </c>
      <c r="L262" s="214">
        <f t="shared" ref="L262:L286" si="31">MAX(D262:G262)</f>
        <v>1280</v>
      </c>
      <c r="M262" s="10"/>
      <c r="N262"/>
    </row>
    <row r="263" spans="1:14" ht="22.5" x14ac:dyDescent="0.25">
      <c r="A263" s="31" t="s">
        <v>12</v>
      </c>
      <c r="B263" s="32" t="s">
        <v>10</v>
      </c>
      <c r="C263" s="19" t="s">
        <v>103</v>
      </c>
      <c r="D263" s="232">
        <v>4.5999999999999999E-2</v>
      </c>
      <c r="E263" s="232">
        <v>4.5999999999999999E-2</v>
      </c>
      <c r="F263" s="233">
        <v>5.7000000000000002E-2</v>
      </c>
      <c r="G263" s="237">
        <v>4.5999999999999999E-2</v>
      </c>
      <c r="H263" s="215">
        <v>4</v>
      </c>
      <c r="I263" s="215">
        <f t="shared" si="28"/>
        <v>4</v>
      </c>
      <c r="J263" s="214">
        <f t="shared" si="29"/>
        <v>4.5999999999999999E-2</v>
      </c>
      <c r="K263" s="215">
        <f t="shared" si="30"/>
        <v>4.8750000000000002E-2</v>
      </c>
      <c r="L263" s="214">
        <f t="shared" si="31"/>
        <v>5.7000000000000002E-2</v>
      </c>
      <c r="M263" s="10"/>
      <c r="N263"/>
    </row>
    <row r="264" spans="1:14" ht="22.5" x14ac:dyDescent="0.25">
      <c r="A264" s="31" t="s">
        <v>13</v>
      </c>
      <c r="B264" s="32" t="s">
        <v>10</v>
      </c>
      <c r="C264" s="19" t="s">
        <v>103</v>
      </c>
      <c r="D264" s="232">
        <v>615</v>
      </c>
      <c r="E264" s="232">
        <v>145</v>
      </c>
      <c r="F264" s="233">
        <v>130</v>
      </c>
      <c r="G264" s="237">
        <v>130</v>
      </c>
      <c r="H264" s="215">
        <v>4</v>
      </c>
      <c r="I264" s="215">
        <f t="shared" si="28"/>
        <v>4</v>
      </c>
      <c r="J264" s="214">
        <f t="shared" si="29"/>
        <v>130</v>
      </c>
      <c r="K264" s="215">
        <f t="shared" si="30"/>
        <v>255</v>
      </c>
      <c r="L264" s="214">
        <f t="shared" si="31"/>
        <v>615</v>
      </c>
      <c r="M264" s="10"/>
      <c r="N264"/>
    </row>
    <row r="265" spans="1:14" ht="22.5" x14ac:dyDescent="0.25">
      <c r="A265" s="31" t="s">
        <v>14</v>
      </c>
      <c r="B265" s="32" t="s">
        <v>10</v>
      </c>
      <c r="C265" s="19" t="s">
        <v>103</v>
      </c>
      <c r="D265" s="232">
        <v>56</v>
      </c>
      <c r="E265" s="232">
        <v>63</v>
      </c>
      <c r="F265" s="233">
        <v>64</v>
      </c>
      <c r="G265" s="237">
        <v>65</v>
      </c>
      <c r="H265" s="215">
        <v>4</v>
      </c>
      <c r="I265" s="215">
        <f t="shared" si="28"/>
        <v>4</v>
      </c>
      <c r="J265" s="214">
        <f t="shared" si="29"/>
        <v>56</v>
      </c>
      <c r="K265" s="215">
        <f t="shared" si="30"/>
        <v>62</v>
      </c>
      <c r="L265" s="214">
        <f t="shared" si="31"/>
        <v>65</v>
      </c>
      <c r="M265" s="10"/>
      <c r="N265"/>
    </row>
    <row r="266" spans="1:14" ht="22.5" x14ac:dyDescent="0.25">
      <c r="A266" s="31" t="s">
        <v>37</v>
      </c>
      <c r="B266" s="32" t="s">
        <v>10</v>
      </c>
      <c r="C266" s="19" t="s">
        <v>103</v>
      </c>
      <c r="D266" s="232">
        <v>1410</v>
      </c>
      <c r="E266" s="232">
        <v>1500</v>
      </c>
      <c r="F266" s="233">
        <v>1630</v>
      </c>
      <c r="G266" s="237">
        <v>1340</v>
      </c>
      <c r="H266" s="215">
        <v>4</v>
      </c>
      <c r="I266" s="215">
        <f t="shared" si="28"/>
        <v>4</v>
      </c>
      <c r="J266" s="214">
        <f t="shared" si="29"/>
        <v>1340</v>
      </c>
      <c r="K266" s="215">
        <f t="shared" si="30"/>
        <v>1470</v>
      </c>
      <c r="L266" s="214">
        <f t="shared" si="31"/>
        <v>1630</v>
      </c>
      <c r="M266" s="10"/>
      <c r="N266"/>
    </row>
    <row r="267" spans="1:14" ht="22.5" x14ac:dyDescent="0.25">
      <c r="A267" s="31" t="s">
        <v>15</v>
      </c>
      <c r="B267" s="32" t="s">
        <v>10</v>
      </c>
      <c r="C267" s="19" t="s">
        <v>103</v>
      </c>
      <c r="D267" s="232">
        <v>1300</v>
      </c>
      <c r="E267" s="232">
        <v>1350</v>
      </c>
      <c r="F267" s="233">
        <v>1700</v>
      </c>
      <c r="G267" s="237">
        <v>1900</v>
      </c>
      <c r="H267" s="215">
        <v>4</v>
      </c>
      <c r="I267" s="215">
        <f t="shared" si="28"/>
        <v>4</v>
      </c>
      <c r="J267" s="214">
        <f t="shared" si="29"/>
        <v>1300</v>
      </c>
      <c r="K267" s="215">
        <f t="shared" si="30"/>
        <v>1562.5</v>
      </c>
      <c r="L267" s="214">
        <f t="shared" si="31"/>
        <v>1900</v>
      </c>
      <c r="M267" s="10"/>
      <c r="N267"/>
    </row>
    <row r="268" spans="1:14" ht="22.5" x14ac:dyDescent="0.25">
      <c r="A268" s="31" t="s">
        <v>38</v>
      </c>
      <c r="B268" s="81" t="s">
        <v>17</v>
      </c>
      <c r="C268" s="19" t="s">
        <v>103</v>
      </c>
      <c r="D268" s="232">
        <v>12955</v>
      </c>
      <c r="E268" s="232">
        <v>13402</v>
      </c>
      <c r="F268" s="234">
        <v>15504</v>
      </c>
      <c r="G268" s="238">
        <v>13365</v>
      </c>
      <c r="H268" s="215">
        <v>4</v>
      </c>
      <c r="I268" s="215">
        <f t="shared" si="28"/>
        <v>4</v>
      </c>
      <c r="J268" s="214">
        <f t="shared" si="29"/>
        <v>12955</v>
      </c>
      <c r="K268" s="215">
        <f t="shared" si="30"/>
        <v>13806.5</v>
      </c>
      <c r="L268" s="214">
        <f t="shared" si="31"/>
        <v>15504</v>
      </c>
      <c r="M268" s="10"/>
      <c r="N268"/>
    </row>
    <row r="269" spans="1:14" ht="22.5" x14ac:dyDescent="0.25">
      <c r="A269" s="31" t="s">
        <v>39</v>
      </c>
      <c r="B269" s="32" t="s">
        <v>10</v>
      </c>
      <c r="C269" s="19" t="s">
        <v>103</v>
      </c>
      <c r="D269" s="232">
        <v>6.0000000000000001E-3</v>
      </c>
      <c r="E269" s="232">
        <v>5.0000000000000001E-3</v>
      </c>
      <c r="F269" s="233">
        <v>5.0000000000000001E-3</v>
      </c>
      <c r="G269" s="237">
        <v>9.1999999999999998E-3</v>
      </c>
      <c r="H269" s="215">
        <v>4</v>
      </c>
      <c r="I269" s="215">
        <f t="shared" si="28"/>
        <v>4</v>
      </c>
      <c r="J269" s="214">
        <f t="shared" si="29"/>
        <v>5.0000000000000001E-3</v>
      </c>
      <c r="K269" s="215">
        <f t="shared" si="30"/>
        <v>6.3E-3</v>
      </c>
      <c r="L269" s="214">
        <f t="shared" si="31"/>
        <v>9.1999999999999998E-3</v>
      </c>
      <c r="M269" s="10"/>
      <c r="N269"/>
    </row>
    <row r="270" spans="1:14" ht="22.5" x14ac:dyDescent="0.25">
      <c r="A270" s="31" t="s">
        <v>67</v>
      </c>
      <c r="B270" s="32" t="s">
        <v>10</v>
      </c>
      <c r="C270" s="19" t="s">
        <v>103</v>
      </c>
      <c r="D270" s="232">
        <v>0.2</v>
      </c>
      <c r="E270" s="232">
        <v>0.4</v>
      </c>
      <c r="F270" s="233">
        <v>0.2</v>
      </c>
      <c r="G270" s="237">
        <v>0.5</v>
      </c>
      <c r="H270" s="215">
        <v>4</v>
      </c>
      <c r="I270" s="215">
        <f t="shared" si="28"/>
        <v>4</v>
      </c>
      <c r="J270" s="214">
        <f t="shared" si="29"/>
        <v>0.2</v>
      </c>
      <c r="K270" s="215">
        <f t="shared" si="30"/>
        <v>0.32500000000000001</v>
      </c>
      <c r="L270" s="214">
        <f t="shared" si="31"/>
        <v>0.5</v>
      </c>
      <c r="M270" s="10"/>
      <c r="N270"/>
    </row>
    <row r="271" spans="1:14" ht="22.5" x14ac:dyDescent="0.25">
      <c r="A271" s="31" t="s">
        <v>66</v>
      </c>
      <c r="B271" s="32" t="s">
        <v>10</v>
      </c>
      <c r="C271" s="19" t="s">
        <v>103</v>
      </c>
      <c r="D271" s="232">
        <v>0.28000000000000003</v>
      </c>
      <c r="E271" s="232">
        <v>0.32</v>
      </c>
      <c r="F271" s="233">
        <v>0.32</v>
      </c>
      <c r="G271" s="237">
        <v>0.28000000000000003</v>
      </c>
      <c r="H271" s="215">
        <v>4</v>
      </c>
      <c r="I271" s="215">
        <f t="shared" si="28"/>
        <v>4</v>
      </c>
      <c r="J271" s="214">
        <f t="shared" si="29"/>
        <v>0.28000000000000003</v>
      </c>
      <c r="K271" s="215">
        <f t="shared" si="30"/>
        <v>0.30000000000000004</v>
      </c>
      <c r="L271" s="214">
        <f t="shared" si="31"/>
        <v>0.32</v>
      </c>
      <c r="M271" s="10"/>
      <c r="N271"/>
    </row>
    <row r="272" spans="1:14" ht="22.5" x14ac:dyDescent="0.25">
      <c r="A272" s="31" t="s">
        <v>18</v>
      </c>
      <c r="B272" s="32" t="s">
        <v>10</v>
      </c>
      <c r="C272" s="19" t="s">
        <v>103</v>
      </c>
      <c r="D272" s="232">
        <v>12.8</v>
      </c>
      <c r="E272" s="232">
        <v>12.9</v>
      </c>
      <c r="F272" s="233">
        <v>12.4</v>
      </c>
      <c r="G272" s="237">
        <v>12.3</v>
      </c>
      <c r="H272" s="215">
        <v>4</v>
      </c>
      <c r="I272" s="215">
        <f t="shared" si="28"/>
        <v>4</v>
      </c>
      <c r="J272" s="214">
        <f t="shared" si="29"/>
        <v>12.3</v>
      </c>
      <c r="K272" s="215">
        <f t="shared" si="30"/>
        <v>12.600000000000001</v>
      </c>
      <c r="L272" s="214">
        <f t="shared" si="31"/>
        <v>12.9</v>
      </c>
      <c r="M272" s="10"/>
      <c r="N272"/>
    </row>
    <row r="273" spans="1:14" ht="22.5" x14ac:dyDescent="0.25">
      <c r="A273" s="31" t="s">
        <v>20</v>
      </c>
      <c r="B273" s="32" t="s">
        <v>10</v>
      </c>
      <c r="C273" s="19" t="s">
        <v>103</v>
      </c>
      <c r="D273" s="232">
        <v>1.21</v>
      </c>
      <c r="E273" s="232">
        <v>1.54</v>
      </c>
      <c r="F273" s="233">
        <v>0.52800000000000002</v>
      </c>
      <c r="G273" s="237">
        <v>0.35699999999999998</v>
      </c>
      <c r="H273" s="215">
        <v>4</v>
      </c>
      <c r="I273" s="215">
        <f t="shared" si="28"/>
        <v>4</v>
      </c>
      <c r="J273" s="214">
        <f t="shared" si="29"/>
        <v>0.35699999999999998</v>
      </c>
      <c r="K273" s="215">
        <f t="shared" si="30"/>
        <v>0.90874999999999995</v>
      </c>
      <c r="L273" s="214">
        <f t="shared" si="31"/>
        <v>1.54</v>
      </c>
      <c r="M273" s="10"/>
      <c r="N273"/>
    </row>
    <row r="274" spans="1:14" ht="22.5" x14ac:dyDescent="0.25">
      <c r="A274" s="31" t="s">
        <v>40</v>
      </c>
      <c r="B274" s="32" t="s">
        <v>10</v>
      </c>
      <c r="C274" s="19" t="s">
        <v>103</v>
      </c>
      <c r="D274" s="232">
        <v>0.24</v>
      </c>
      <c r="E274" s="232">
        <v>0.79</v>
      </c>
      <c r="F274" s="235">
        <v>6.7</v>
      </c>
      <c r="G274" s="237">
        <v>3.5</v>
      </c>
      <c r="H274" s="215">
        <v>4</v>
      </c>
      <c r="I274" s="215">
        <f t="shared" si="28"/>
        <v>4</v>
      </c>
      <c r="J274" s="214">
        <f t="shared" si="29"/>
        <v>0.24</v>
      </c>
      <c r="K274" s="215">
        <f t="shared" si="30"/>
        <v>2.8075000000000001</v>
      </c>
      <c r="L274" s="214">
        <f t="shared" si="31"/>
        <v>6.7</v>
      </c>
      <c r="M274" s="10"/>
      <c r="N274"/>
    </row>
    <row r="275" spans="1:14" ht="22.5" x14ac:dyDescent="0.25">
      <c r="A275" s="31" t="s">
        <v>22</v>
      </c>
      <c r="B275" s="32" t="s">
        <v>10</v>
      </c>
      <c r="C275" s="19" t="s">
        <v>103</v>
      </c>
      <c r="D275" s="232">
        <v>0.18</v>
      </c>
      <c r="E275" s="232">
        <v>0.18</v>
      </c>
      <c r="F275" s="233">
        <v>0.22</v>
      </c>
      <c r="G275" s="237">
        <v>0.19</v>
      </c>
      <c r="H275" s="215">
        <v>4</v>
      </c>
      <c r="I275" s="215">
        <f t="shared" si="28"/>
        <v>4</v>
      </c>
      <c r="J275" s="214">
        <f t="shared" si="29"/>
        <v>0.18</v>
      </c>
      <c r="K275" s="215">
        <f t="shared" si="30"/>
        <v>0.1925</v>
      </c>
      <c r="L275" s="214">
        <f t="shared" si="31"/>
        <v>0.22</v>
      </c>
      <c r="M275" s="10"/>
      <c r="N275"/>
    </row>
    <row r="276" spans="1:14" ht="22.5" x14ac:dyDescent="0.25">
      <c r="A276" s="31" t="s">
        <v>41</v>
      </c>
      <c r="B276" s="32" t="s">
        <v>10</v>
      </c>
      <c r="C276" s="19" t="s">
        <v>103</v>
      </c>
      <c r="D276" s="232">
        <v>1100</v>
      </c>
      <c r="E276" s="232">
        <v>1100</v>
      </c>
      <c r="F276" s="233">
        <v>1310</v>
      </c>
      <c r="G276" s="237">
        <v>1080</v>
      </c>
      <c r="H276" s="215">
        <v>4</v>
      </c>
      <c r="I276" s="215">
        <f t="shared" si="28"/>
        <v>4</v>
      </c>
      <c r="J276" s="214">
        <f t="shared" si="29"/>
        <v>1080</v>
      </c>
      <c r="K276" s="215">
        <f t="shared" si="30"/>
        <v>1147.5</v>
      </c>
      <c r="L276" s="214">
        <f t="shared" si="31"/>
        <v>1310</v>
      </c>
      <c r="M276" s="10"/>
      <c r="N276"/>
    </row>
    <row r="277" spans="1:14" ht="22.5" x14ac:dyDescent="0.25">
      <c r="A277" s="83" t="s">
        <v>112</v>
      </c>
      <c r="B277" s="56" t="s">
        <v>113</v>
      </c>
      <c r="C277" s="19" t="s">
        <v>103</v>
      </c>
      <c r="D277" s="236">
        <v>4</v>
      </c>
      <c r="E277" s="236">
        <v>4</v>
      </c>
      <c r="F277" s="233">
        <v>4</v>
      </c>
      <c r="G277" s="237">
        <v>4</v>
      </c>
      <c r="H277" s="215">
        <v>4</v>
      </c>
      <c r="I277" s="215">
        <f t="shared" si="28"/>
        <v>4</v>
      </c>
      <c r="J277" s="214">
        <f t="shared" si="29"/>
        <v>4</v>
      </c>
      <c r="K277" s="215">
        <f t="shared" si="30"/>
        <v>4</v>
      </c>
      <c r="L277" s="214">
        <f t="shared" si="31"/>
        <v>4</v>
      </c>
      <c r="M277" s="10"/>
      <c r="N277"/>
    </row>
    <row r="278" spans="1:14" ht="22.5" x14ac:dyDescent="0.25">
      <c r="A278" s="31" t="s">
        <v>26</v>
      </c>
      <c r="B278" s="32" t="s">
        <v>10</v>
      </c>
      <c r="C278" s="19" t="s">
        <v>103</v>
      </c>
      <c r="D278" s="232">
        <v>435</v>
      </c>
      <c r="E278" s="232">
        <v>7.3</v>
      </c>
      <c r="F278" s="233">
        <v>510</v>
      </c>
      <c r="G278" s="237">
        <v>423</v>
      </c>
      <c r="H278" s="215">
        <v>4</v>
      </c>
      <c r="I278" s="215">
        <f t="shared" si="28"/>
        <v>4</v>
      </c>
      <c r="J278" s="214">
        <f t="shared" si="29"/>
        <v>7.3</v>
      </c>
      <c r="K278" s="215">
        <f t="shared" si="30"/>
        <v>343.82499999999999</v>
      </c>
      <c r="L278" s="214">
        <f t="shared" si="31"/>
        <v>510</v>
      </c>
      <c r="M278" s="10"/>
      <c r="N278"/>
    </row>
    <row r="279" spans="1:14" ht="22.5" x14ac:dyDescent="0.25">
      <c r="A279" s="31" t="s">
        <v>27</v>
      </c>
      <c r="B279" s="32" t="s">
        <v>10</v>
      </c>
      <c r="C279" s="19" t="s">
        <v>103</v>
      </c>
      <c r="D279" s="232">
        <v>-177.7</v>
      </c>
      <c r="E279" s="232">
        <v>-176.5</v>
      </c>
      <c r="F279" s="233">
        <v>-177.1</v>
      </c>
      <c r="G279" s="237">
        <v>-157.5</v>
      </c>
      <c r="H279" s="215">
        <v>4</v>
      </c>
      <c r="I279" s="215">
        <f t="shared" si="28"/>
        <v>4</v>
      </c>
      <c r="J279" s="214">
        <f t="shared" si="29"/>
        <v>-177.7</v>
      </c>
      <c r="K279" s="215">
        <f t="shared" si="30"/>
        <v>-172.2</v>
      </c>
      <c r="L279" s="214">
        <f t="shared" si="31"/>
        <v>-157.5</v>
      </c>
      <c r="M279" s="10"/>
      <c r="N279"/>
    </row>
    <row r="280" spans="1:14" ht="22.5" x14ac:dyDescent="0.25">
      <c r="A280" s="31" t="s">
        <v>29</v>
      </c>
      <c r="B280" s="32" t="s">
        <v>10</v>
      </c>
      <c r="C280" s="19" t="s">
        <v>103</v>
      </c>
      <c r="D280" s="232">
        <v>1130</v>
      </c>
      <c r="E280" s="232">
        <v>1270</v>
      </c>
      <c r="F280" s="233">
        <v>1330</v>
      </c>
      <c r="G280" s="237">
        <v>1070</v>
      </c>
      <c r="H280" s="215">
        <v>4</v>
      </c>
      <c r="I280" s="215">
        <f t="shared" si="28"/>
        <v>4</v>
      </c>
      <c r="J280" s="214">
        <f t="shared" si="29"/>
        <v>1070</v>
      </c>
      <c r="K280" s="215">
        <f t="shared" si="30"/>
        <v>1200</v>
      </c>
      <c r="L280" s="214">
        <f t="shared" si="31"/>
        <v>1330</v>
      </c>
      <c r="M280" s="10"/>
      <c r="N280"/>
    </row>
    <row r="281" spans="1:14" ht="22.5" x14ac:dyDescent="0.25">
      <c r="A281" s="31" t="s">
        <v>30</v>
      </c>
      <c r="B281" s="32" t="s">
        <v>10</v>
      </c>
      <c r="C281" s="19" t="s">
        <v>103</v>
      </c>
      <c r="D281" s="232">
        <v>42</v>
      </c>
      <c r="E281" s="232">
        <v>46</v>
      </c>
      <c r="F281" s="233">
        <v>48</v>
      </c>
      <c r="G281" s="237">
        <v>46</v>
      </c>
      <c r="H281" s="215">
        <v>4</v>
      </c>
      <c r="I281" s="215">
        <f t="shared" si="28"/>
        <v>4</v>
      </c>
      <c r="J281" s="214">
        <f t="shared" si="29"/>
        <v>42</v>
      </c>
      <c r="K281" s="215">
        <f t="shared" si="30"/>
        <v>45.5</v>
      </c>
      <c r="L281" s="214">
        <f t="shared" si="31"/>
        <v>48</v>
      </c>
      <c r="M281" s="10"/>
      <c r="N281"/>
    </row>
    <row r="282" spans="1:14" ht="22.5" x14ac:dyDescent="0.25">
      <c r="A282" s="31" t="s">
        <v>31</v>
      </c>
      <c r="B282" s="32" t="s">
        <v>10</v>
      </c>
      <c r="C282" s="19" t="s">
        <v>103</v>
      </c>
      <c r="D282" s="232">
        <v>27.2</v>
      </c>
      <c r="E282" s="232">
        <v>26.6</v>
      </c>
      <c r="F282" s="233">
        <v>26.6</v>
      </c>
      <c r="G282" s="237">
        <v>26.4</v>
      </c>
      <c r="H282" s="215">
        <v>4</v>
      </c>
      <c r="I282" s="215">
        <f t="shared" si="28"/>
        <v>4</v>
      </c>
      <c r="J282" s="214">
        <f t="shared" si="29"/>
        <v>26.4</v>
      </c>
      <c r="K282" s="215">
        <f t="shared" si="30"/>
        <v>26.700000000000003</v>
      </c>
      <c r="L282" s="214">
        <f t="shared" si="31"/>
        <v>27.2</v>
      </c>
      <c r="M282" s="10"/>
      <c r="N282"/>
    </row>
    <row r="283" spans="1:14" ht="22.5" x14ac:dyDescent="0.25">
      <c r="A283" s="31" t="s">
        <v>44</v>
      </c>
      <c r="B283" s="32" t="s">
        <v>10</v>
      </c>
      <c r="C283" s="19" t="s">
        <v>103</v>
      </c>
      <c r="D283" s="232">
        <v>1100</v>
      </c>
      <c r="E283" s="232">
        <v>1100</v>
      </c>
      <c r="F283" s="233">
        <v>1300</v>
      </c>
      <c r="G283" s="237">
        <v>1080</v>
      </c>
      <c r="H283" s="215">
        <v>4</v>
      </c>
      <c r="I283" s="215">
        <f t="shared" si="28"/>
        <v>4</v>
      </c>
      <c r="J283" s="214">
        <f t="shared" si="29"/>
        <v>1080</v>
      </c>
      <c r="K283" s="215">
        <f t="shared" si="30"/>
        <v>1145</v>
      </c>
      <c r="L283" s="214">
        <f t="shared" si="31"/>
        <v>1300</v>
      </c>
      <c r="M283" s="10"/>
      <c r="N283"/>
    </row>
    <row r="284" spans="1:14" ht="22.5" x14ac:dyDescent="0.25">
      <c r="A284" s="83" t="s">
        <v>114</v>
      </c>
      <c r="B284" s="56" t="s">
        <v>113</v>
      </c>
      <c r="C284" s="19" t="s">
        <v>103</v>
      </c>
      <c r="D284" s="232">
        <v>4</v>
      </c>
      <c r="E284" s="236">
        <v>4</v>
      </c>
      <c r="F284" s="233">
        <v>4</v>
      </c>
      <c r="G284" s="237">
        <v>4</v>
      </c>
      <c r="H284" s="215">
        <v>4</v>
      </c>
      <c r="I284" s="215">
        <f t="shared" si="28"/>
        <v>4</v>
      </c>
      <c r="J284" s="214">
        <f t="shared" si="29"/>
        <v>4</v>
      </c>
      <c r="K284" s="215">
        <f t="shared" si="30"/>
        <v>4</v>
      </c>
      <c r="L284" s="214">
        <f t="shared" si="31"/>
        <v>4</v>
      </c>
      <c r="M284" s="10"/>
      <c r="N284"/>
    </row>
    <row r="285" spans="1:14" ht="22.5" x14ac:dyDescent="0.25">
      <c r="A285" s="31" t="s">
        <v>33</v>
      </c>
      <c r="B285" s="32" t="s">
        <v>10</v>
      </c>
      <c r="C285" s="19" t="s">
        <v>103</v>
      </c>
      <c r="D285" s="232">
        <v>421</v>
      </c>
      <c r="E285" s="232">
        <v>447</v>
      </c>
      <c r="F285" s="233">
        <v>509</v>
      </c>
      <c r="G285" s="237">
        <v>442</v>
      </c>
      <c r="H285" s="215">
        <v>4</v>
      </c>
      <c r="I285" s="215">
        <f t="shared" si="28"/>
        <v>4</v>
      </c>
      <c r="J285" s="214">
        <f t="shared" si="29"/>
        <v>421</v>
      </c>
      <c r="K285" s="215">
        <f t="shared" si="30"/>
        <v>454.75</v>
      </c>
      <c r="L285" s="214">
        <f t="shared" si="31"/>
        <v>509</v>
      </c>
      <c r="M285" s="10"/>
      <c r="N285"/>
    </row>
    <row r="286" spans="1:14" x14ac:dyDescent="0.25">
      <c r="A286" s="31" t="s">
        <v>24</v>
      </c>
      <c r="B286" s="35" t="s">
        <v>25</v>
      </c>
      <c r="C286" s="19" t="s">
        <v>103</v>
      </c>
      <c r="D286" s="232">
        <v>7.3</v>
      </c>
      <c r="E286" s="232">
        <v>7.3</v>
      </c>
      <c r="F286" s="234">
        <v>7.3</v>
      </c>
      <c r="G286" s="238">
        <v>7.4</v>
      </c>
      <c r="H286" s="215">
        <v>4</v>
      </c>
      <c r="I286" s="215">
        <f t="shared" si="28"/>
        <v>4</v>
      </c>
      <c r="J286" s="214">
        <f t="shared" si="29"/>
        <v>7.3</v>
      </c>
      <c r="K286" s="215">
        <f t="shared" si="30"/>
        <v>7.3249999999999993</v>
      </c>
      <c r="L286" s="214">
        <f t="shared" si="31"/>
        <v>7.4</v>
      </c>
      <c r="M286" s="10"/>
      <c r="N286"/>
    </row>
    <row r="287" spans="1:14" x14ac:dyDescent="0.25">
      <c r="A287" s="97"/>
      <c r="B287" s="98"/>
      <c r="C287" s="24"/>
      <c r="D287" s="98"/>
      <c r="E287" s="98"/>
      <c r="F287" s="154"/>
      <c r="G287" s="98"/>
      <c r="H287" s="78"/>
      <c r="I287" s="78"/>
      <c r="J287" s="93"/>
      <c r="K287" s="78"/>
      <c r="L287" s="93"/>
      <c r="M287" s="93"/>
      <c r="N287" s="41"/>
    </row>
    <row r="288" spans="1:14" x14ac:dyDescent="0.25">
      <c r="A288" s="97"/>
      <c r="B288" s="98"/>
      <c r="C288" s="24"/>
      <c r="D288" s="98"/>
      <c r="E288" s="98"/>
      <c r="F288" s="154"/>
      <c r="G288" s="98"/>
      <c r="H288" s="78"/>
      <c r="I288" s="78"/>
      <c r="J288" s="93"/>
      <c r="K288" s="78"/>
      <c r="L288" s="93"/>
      <c r="M288" s="93"/>
      <c r="N288" s="41"/>
    </row>
    <row r="289" spans="1:14" x14ac:dyDescent="0.25">
      <c r="A289" s="258" t="s">
        <v>108</v>
      </c>
      <c r="B289" s="258"/>
      <c r="D289" s="187">
        <v>44263</v>
      </c>
      <c r="E289" s="187">
        <v>44349</v>
      </c>
      <c r="F289" s="182">
        <v>44453</v>
      </c>
      <c r="G289" s="172"/>
      <c r="N289"/>
    </row>
    <row r="290" spans="1:14" x14ac:dyDescent="0.25">
      <c r="A290" s="260" t="s">
        <v>76</v>
      </c>
      <c r="B290" s="260"/>
      <c r="C290" s="73"/>
      <c r="D290" s="187">
        <v>44279</v>
      </c>
      <c r="E290" s="187">
        <v>44357</v>
      </c>
      <c r="F290" s="182">
        <v>44460</v>
      </c>
      <c r="G290" s="172"/>
      <c r="N290"/>
    </row>
    <row r="291" spans="1:14" x14ac:dyDescent="0.25">
      <c r="A291" s="259" t="s">
        <v>75</v>
      </c>
      <c r="B291" s="259"/>
      <c r="C291" s="74"/>
      <c r="D291" s="187">
        <v>44284</v>
      </c>
      <c r="E291" s="187"/>
      <c r="F291" s="188"/>
      <c r="G291" s="172"/>
      <c r="N291"/>
    </row>
    <row r="292" spans="1:14" x14ac:dyDescent="0.25">
      <c r="N292"/>
    </row>
    <row r="293" spans="1:14" x14ac:dyDescent="0.25">
      <c r="A293" s="1" t="s">
        <v>52</v>
      </c>
      <c r="B293" s="36"/>
      <c r="C293" s="36"/>
      <c r="D293" s="36"/>
      <c r="E293" s="36"/>
      <c r="F293" s="155"/>
      <c r="G293" s="36"/>
      <c r="H293" s="37"/>
      <c r="I293" s="37"/>
      <c r="J293" s="37"/>
      <c r="K293" s="37"/>
      <c r="L293" s="37"/>
      <c r="M293" s="37"/>
      <c r="N293"/>
    </row>
    <row r="294" spans="1:14" ht="72" x14ac:dyDescent="0.25">
      <c r="A294" s="4" t="s">
        <v>1</v>
      </c>
      <c r="B294" s="4" t="s">
        <v>2</v>
      </c>
      <c r="C294" s="4" t="s">
        <v>102</v>
      </c>
      <c r="D294" s="5"/>
      <c r="E294" s="5"/>
      <c r="F294" s="143"/>
      <c r="G294" s="5"/>
      <c r="H294" s="5" t="s">
        <v>3</v>
      </c>
      <c r="I294" s="5" t="s">
        <v>4</v>
      </c>
      <c r="J294" s="5" t="s">
        <v>5</v>
      </c>
      <c r="K294" s="5" t="s">
        <v>6</v>
      </c>
      <c r="L294" s="5" t="s">
        <v>7</v>
      </c>
      <c r="M294" s="5" t="s">
        <v>73</v>
      </c>
      <c r="N294" s="6" t="s">
        <v>8</v>
      </c>
    </row>
    <row r="295" spans="1:14" ht="24" x14ac:dyDescent="0.25">
      <c r="A295" s="39" t="s">
        <v>45</v>
      </c>
      <c r="B295" s="40" t="s">
        <v>53</v>
      </c>
      <c r="C295" s="40" t="s">
        <v>103</v>
      </c>
      <c r="N295" s="10"/>
    </row>
    <row r="296" spans="1:14" x14ac:dyDescent="0.25">
      <c r="A296" s="95"/>
      <c r="B296" s="96"/>
      <c r="C296" s="96"/>
      <c r="D296" s="237">
        <v>0.05</v>
      </c>
      <c r="E296" s="237">
        <v>0.05</v>
      </c>
      <c r="F296" s="233">
        <v>0.05</v>
      </c>
      <c r="G296" s="233">
        <v>0.05</v>
      </c>
      <c r="H296" s="239">
        <v>4</v>
      </c>
      <c r="I296" s="239">
        <f>COUNT(D296:G296)</f>
        <v>4</v>
      </c>
      <c r="J296" s="239">
        <f>MIN(D296:G296)</f>
        <v>0.05</v>
      </c>
      <c r="K296" s="239">
        <f>AVERAGE(D296:G296)</f>
        <v>0.05</v>
      </c>
      <c r="L296" s="239">
        <f>MAX(D296:G296)</f>
        <v>0.05</v>
      </c>
      <c r="M296" s="239" t="s">
        <v>117</v>
      </c>
      <c r="N296" s="41"/>
    </row>
    <row r="297" spans="1:14" x14ac:dyDescent="0.25">
      <c r="A297" s="95"/>
      <c r="B297" s="96"/>
      <c r="C297" s="96"/>
      <c r="D297" s="96"/>
      <c r="E297" s="96"/>
      <c r="F297" s="156"/>
      <c r="G297" s="96"/>
      <c r="H297" s="75"/>
      <c r="I297" s="75"/>
      <c r="J297" s="75"/>
      <c r="K297" s="75"/>
      <c r="L297" s="75"/>
      <c r="M297" s="75"/>
      <c r="N297" s="41"/>
    </row>
    <row r="298" spans="1:14" x14ac:dyDescent="0.25">
      <c r="A298" s="95"/>
      <c r="B298" s="96"/>
      <c r="C298" s="96"/>
      <c r="D298" s="96"/>
      <c r="E298" s="96"/>
      <c r="F298" s="156"/>
      <c r="G298" s="96"/>
      <c r="H298" s="75"/>
      <c r="I298" s="75"/>
      <c r="J298" s="75"/>
      <c r="K298" s="75"/>
      <c r="L298" s="75"/>
      <c r="M298" s="75"/>
      <c r="N298" s="41"/>
    </row>
    <row r="299" spans="1:14" x14ac:dyDescent="0.25">
      <c r="A299" s="258" t="s">
        <v>108</v>
      </c>
      <c r="B299" s="258"/>
      <c r="C299" s="36"/>
      <c r="D299" s="190">
        <v>44263</v>
      </c>
      <c r="E299" s="190">
        <v>44349</v>
      </c>
      <c r="F299" s="191">
        <v>44453</v>
      </c>
      <c r="G299" s="36"/>
      <c r="H299" s="37"/>
      <c r="I299" s="37"/>
      <c r="J299" s="37"/>
      <c r="K299" s="37"/>
      <c r="L299" s="37"/>
      <c r="M299" s="37"/>
      <c r="N299" s="41"/>
    </row>
    <row r="300" spans="1:14" x14ac:dyDescent="0.25">
      <c r="A300" s="260" t="s">
        <v>76</v>
      </c>
      <c r="B300" s="260"/>
      <c r="C300" s="73"/>
      <c r="D300" s="190">
        <v>44279</v>
      </c>
      <c r="E300" s="190">
        <v>44357</v>
      </c>
      <c r="F300" s="191">
        <v>44460</v>
      </c>
      <c r="G300" s="36"/>
      <c r="H300" s="37"/>
      <c r="I300" s="37"/>
      <c r="J300" s="37"/>
      <c r="K300" s="37"/>
      <c r="L300" s="37"/>
      <c r="M300" s="37"/>
      <c r="N300" s="41"/>
    </row>
    <row r="301" spans="1:14" x14ac:dyDescent="0.25">
      <c r="A301" s="259" t="s">
        <v>75</v>
      </c>
      <c r="B301" s="259"/>
      <c r="C301" s="74"/>
      <c r="D301" s="192">
        <v>44284</v>
      </c>
      <c r="E301" s="192"/>
      <c r="F301" s="193"/>
      <c r="G301" s="36"/>
      <c r="H301" s="37"/>
      <c r="I301" s="37"/>
      <c r="J301" s="37"/>
      <c r="K301" s="37"/>
      <c r="L301" s="37"/>
      <c r="M301" s="37"/>
      <c r="N301" s="41"/>
    </row>
    <row r="302" spans="1:14" x14ac:dyDescent="0.25">
      <c r="A302" s="36"/>
      <c r="B302" s="36"/>
      <c r="C302" s="36"/>
      <c r="D302" s="36"/>
      <c r="E302" s="36"/>
      <c r="F302" s="155"/>
      <c r="G302" s="36"/>
      <c r="H302" s="37"/>
      <c r="I302" s="37"/>
      <c r="J302" s="37"/>
      <c r="K302" s="37"/>
      <c r="L302" s="37"/>
      <c r="M302" s="37"/>
      <c r="N302" s="41"/>
    </row>
    <row r="303" spans="1:14" x14ac:dyDescent="0.25">
      <c r="A303" s="1" t="s">
        <v>54</v>
      </c>
      <c r="B303" s="42"/>
      <c r="C303" s="42"/>
      <c r="D303" s="42"/>
      <c r="E303" s="42"/>
      <c r="F303" s="157"/>
      <c r="G303" s="42"/>
      <c r="H303" s="43"/>
      <c r="I303" s="43"/>
      <c r="J303" s="43"/>
      <c r="K303" s="43"/>
      <c r="L303" s="43"/>
      <c r="M303" s="43"/>
      <c r="N303"/>
    </row>
    <row r="304" spans="1:14" ht="72" x14ac:dyDescent="0.25">
      <c r="A304" s="4" t="s">
        <v>1</v>
      </c>
      <c r="B304" s="4" t="s">
        <v>2</v>
      </c>
      <c r="C304" s="4" t="s">
        <v>102</v>
      </c>
      <c r="D304" s="5"/>
      <c r="E304" s="5"/>
      <c r="F304" s="143"/>
      <c r="G304" s="5"/>
      <c r="H304" s="5" t="s">
        <v>3</v>
      </c>
      <c r="I304" s="5" t="s">
        <v>4</v>
      </c>
      <c r="J304" s="5" t="s">
        <v>5</v>
      </c>
      <c r="K304" s="5" t="s">
        <v>6</v>
      </c>
      <c r="L304" s="5" t="s">
        <v>7</v>
      </c>
      <c r="M304" s="5" t="s">
        <v>73</v>
      </c>
      <c r="N304" s="6" t="s">
        <v>8</v>
      </c>
    </row>
    <row r="305" spans="1:14" ht="24" x14ac:dyDescent="0.25">
      <c r="A305" s="39" t="s">
        <v>45</v>
      </c>
      <c r="B305" s="40" t="s">
        <v>53</v>
      </c>
      <c r="C305" s="40" t="s">
        <v>103</v>
      </c>
      <c r="D305" s="237">
        <v>0.05</v>
      </c>
      <c r="E305" s="237">
        <v>0.05</v>
      </c>
      <c r="F305" s="233">
        <v>0.05</v>
      </c>
      <c r="G305" s="233">
        <v>0.05</v>
      </c>
      <c r="H305" s="239">
        <v>4</v>
      </c>
      <c r="I305" s="239">
        <f>COUNT(D305:G305)</f>
        <v>4</v>
      </c>
      <c r="J305" s="239">
        <f>AVERAGE(D305:G305)</f>
        <v>0.05</v>
      </c>
      <c r="K305" s="239">
        <f>MAX(D305:G305)</f>
        <v>0.05</v>
      </c>
      <c r="L305" s="239"/>
      <c r="M305" s="239" t="s">
        <v>117</v>
      </c>
      <c r="N305" s="10"/>
    </row>
    <row r="306" spans="1:14" x14ac:dyDescent="0.25">
      <c r="A306" s="42"/>
      <c r="B306" s="42"/>
      <c r="C306" s="42"/>
      <c r="D306" s="42"/>
      <c r="E306" s="42"/>
      <c r="F306" s="157"/>
      <c r="G306" s="42"/>
      <c r="H306" s="43"/>
      <c r="I306" s="43"/>
      <c r="J306" s="43"/>
      <c r="K306" s="43"/>
      <c r="L306" s="43"/>
      <c r="M306" s="43"/>
      <c r="N306" s="41"/>
    </row>
    <row r="307" spans="1:14" x14ac:dyDescent="0.25">
      <c r="A307" s="258" t="s">
        <v>108</v>
      </c>
      <c r="B307" s="258"/>
      <c r="C307" s="42"/>
      <c r="D307" s="187">
        <v>44263</v>
      </c>
      <c r="E307" s="187">
        <v>44349</v>
      </c>
      <c r="F307" s="182">
        <v>44453</v>
      </c>
      <c r="G307" s="42"/>
      <c r="H307" s="43"/>
      <c r="I307" s="43"/>
      <c r="J307" s="43"/>
      <c r="K307" s="43"/>
      <c r="L307" s="43"/>
      <c r="M307" s="43"/>
      <c r="N307" s="41"/>
    </row>
    <row r="308" spans="1:14" x14ac:dyDescent="0.25">
      <c r="A308" s="260" t="s">
        <v>76</v>
      </c>
      <c r="B308" s="260"/>
      <c r="C308" s="73"/>
      <c r="D308" s="187">
        <v>44279</v>
      </c>
      <c r="E308" s="187">
        <v>44357</v>
      </c>
      <c r="F308" s="182">
        <v>44460</v>
      </c>
      <c r="G308" s="42"/>
      <c r="H308" s="43"/>
      <c r="I308" s="43"/>
      <c r="J308" s="43"/>
      <c r="K308" s="43"/>
      <c r="L308" s="43"/>
      <c r="M308" s="43"/>
      <c r="N308" s="41"/>
    </row>
    <row r="309" spans="1:14" x14ac:dyDescent="0.25">
      <c r="A309" s="259" t="s">
        <v>75</v>
      </c>
      <c r="B309" s="259"/>
      <c r="C309" s="74"/>
      <c r="D309" s="189">
        <v>44284</v>
      </c>
      <c r="E309" s="189"/>
      <c r="F309" s="155"/>
      <c r="G309" s="42"/>
      <c r="H309" s="43"/>
      <c r="I309" s="43"/>
      <c r="J309" s="43"/>
      <c r="K309" s="43"/>
      <c r="L309" s="43"/>
      <c r="M309" s="43"/>
      <c r="N309" s="41"/>
    </row>
    <row r="310" spans="1:14" x14ac:dyDescent="0.25">
      <c r="A310" s="42"/>
      <c r="B310" s="42"/>
      <c r="C310" s="42"/>
      <c r="D310" s="36"/>
      <c r="E310" s="36"/>
      <c r="F310" s="155"/>
      <c r="G310" s="42"/>
      <c r="H310" s="43"/>
      <c r="I310" s="43"/>
      <c r="J310" s="43"/>
      <c r="K310" s="43"/>
      <c r="L310" s="43"/>
      <c r="M310" s="43"/>
      <c r="N310" s="41"/>
    </row>
    <row r="311" spans="1:14" x14ac:dyDescent="0.25">
      <c r="A311" s="1" t="s">
        <v>55</v>
      </c>
      <c r="B311" s="42"/>
      <c r="C311" s="42"/>
      <c r="D311" s="42"/>
      <c r="E311" s="42"/>
      <c r="F311" s="157"/>
      <c r="G311" s="42"/>
      <c r="H311" s="43"/>
      <c r="I311" s="43"/>
      <c r="J311" s="43"/>
      <c r="K311" s="43"/>
      <c r="L311" s="43"/>
      <c r="M311" s="43"/>
      <c r="N311"/>
    </row>
    <row r="312" spans="1:14" ht="24" x14ac:dyDescent="0.25">
      <c r="A312" s="38" t="s">
        <v>1</v>
      </c>
      <c r="B312" s="38" t="s">
        <v>2</v>
      </c>
      <c r="C312" s="4" t="s">
        <v>102</v>
      </c>
      <c r="D312" s="5"/>
      <c r="E312" s="5"/>
      <c r="F312" s="143"/>
      <c r="G312" s="5"/>
      <c r="H312" s="262" t="s">
        <v>3</v>
      </c>
      <c r="I312" s="262" t="s">
        <v>4</v>
      </c>
      <c r="J312" s="262" t="s">
        <v>5</v>
      </c>
      <c r="K312" s="262" t="s">
        <v>6</v>
      </c>
      <c r="L312" s="263" t="s">
        <v>7</v>
      </c>
      <c r="M312" s="120" t="s">
        <v>73</v>
      </c>
      <c r="N312" s="264" t="s">
        <v>8</v>
      </c>
    </row>
    <row r="313" spans="1:14" ht="40.9" customHeight="1" x14ac:dyDescent="0.25">
      <c r="A313" s="44" t="s">
        <v>45</v>
      </c>
      <c r="B313" s="45" t="s">
        <v>53</v>
      </c>
      <c r="C313" s="45" t="s">
        <v>103</v>
      </c>
      <c r="D313" s="45"/>
      <c r="E313" s="45"/>
      <c r="F313" s="158"/>
      <c r="G313" s="45"/>
      <c r="H313" s="262"/>
      <c r="I313" s="262"/>
      <c r="J313" s="262"/>
      <c r="K313" s="262"/>
      <c r="L313" s="262"/>
      <c r="M313" s="64"/>
      <c r="N313" s="265"/>
    </row>
    <row r="314" spans="1:14" x14ac:dyDescent="0.25">
      <c r="A314" s="42"/>
      <c r="B314" s="94" t="s">
        <v>36</v>
      </c>
      <c r="C314" s="94"/>
      <c r="D314" s="239">
        <v>0.05</v>
      </c>
      <c r="E314" s="239">
        <v>0.05</v>
      </c>
      <c r="F314" s="240">
        <v>0.05</v>
      </c>
      <c r="G314" s="240">
        <v>0.05</v>
      </c>
      <c r="H314" s="239">
        <v>4</v>
      </c>
      <c r="I314" s="239">
        <f>COUNT(D314:G314)</f>
        <v>4</v>
      </c>
      <c r="J314" s="239">
        <f>MIN(C314:G314)</f>
        <v>0.05</v>
      </c>
      <c r="K314" s="239">
        <f>AVERAGE(C314:G314)</f>
        <v>0.05</v>
      </c>
      <c r="L314" s="239">
        <f>MAX(D314:G314)</f>
        <v>0.05</v>
      </c>
      <c r="M314" s="239" t="s">
        <v>117</v>
      </c>
      <c r="N314" s="10"/>
    </row>
    <row r="315" spans="1:14" x14ac:dyDescent="0.25">
      <c r="A315" s="42"/>
      <c r="B315" s="94" t="s">
        <v>47</v>
      </c>
      <c r="C315" s="94"/>
      <c r="D315" s="239">
        <v>0.05</v>
      </c>
      <c r="E315" s="239">
        <v>0.05</v>
      </c>
      <c r="F315" s="240">
        <v>0.05</v>
      </c>
      <c r="G315" s="240">
        <v>0.05</v>
      </c>
      <c r="H315" s="239">
        <v>4</v>
      </c>
      <c r="I315" s="239">
        <f t="shared" ref="I315:I318" si="32">COUNT(D315:G315)</f>
        <v>4</v>
      </c>
      <c r="J315" s="239">
        <f t="shared" ref="J315:J318" si="33">MIN(C315:G315)</f>
        <v>0.05</v>
      </c>
      <c r="K315" s="239">
        <f t="shared" ref="K315:K318" si="34">AVERAGE(C315:G315)</f>
        <v>0.05</v>
      </c>
      <c r="L315" s="239">
        <f t="shared" ref="L315:L318" si="35">MAX(D315:G315)</f>
        <v>0.05</v>
      </c>
      <c r="M315" s="239" t="s">
        <v>117</v>
      </c>
      <c r="N315" s="10"/>
    </row>
    <row r="316" spans="1:14" x14ac:dyDescent="0.25">
      <c r="A316" s="42"/>
      <c r="B316" s="94" t="s">
        <v>48</v>
      </c>
      <c r="C316" s="94"/>
      <c r="D316" s="239">
        <v>0.05</v>
      </c>
      <c r="E316" s="239">
        <v>0.05</v>
      </c>
      <c r="F316" s="240">
        <v>0.05</v>
      </c>
      <c r="G316" s="240">
        <v>0.05</v>
      </c>
      <c r="H316" s="239">
        <v>4</v>
      </c>
      <c r="I316" s="239">
        <f t="shared" si="32"/>
        <v>4</v>
      </c>
      <c r="J316" s="239">
        <f t="shared" si="33"/>
        <v>0.05</v>
      </c>
      <c r="K316" s="239">
        <f t="shared" si="34"/>
        <v>0.05</v>
      </c>
      <c r="L316" s="239">
        <f t="shared" si="35"/>
        <v>0.05</v>
      </c>
      <c r="M316" s="239" t="s">
        <v>117</v>
      </c>
      <c r="N316" s="10"/>
    </row>
    <row r="317" spans="1:14" x14ac:dyDescent="0.25">
      <c r="A317" s="42"/>
      <c r="B317" s="94" t="s">
        <v>49</v>
      </c>
      <c r="C317" s="94"/>
      <c r="D317" s="239">
        <v>0.05</v>
      </c>
      <c r="E317" s="239">
        <v>0.05</v>
      </c>
      <c r="F317" s="240">
        <v>0.05</v>
      </c>
      <c r="G317" s="240">
        <v>0.05</v>
      </c>
      <c r="H317" s="239">
        <v>4</v>
      </c>
      <c r="I317" s="239">
        <f t="shared" si="32"/>
        <v>4</v>
      </c>
      <c r="J317" s="239">
        <f t="shared" si="33"/>
        <v>0.05</v>
      </c>
      <c r="K317" s="239">
        <f t="shared" si="34"/>
        <v>0.05</v>
      </c>
      <c r="L317" s="239">
        <f t="shared" si="35"/>
        <v>0.05</v>
      </c>
      <c r="M317" s="239" t="s">
        <v>117</v>
      </c>
      <c r="N317" s="10"/>
    </row>
    <row r="318" spans="1:14" x14ac:dyDescent="0.25">
      <c r="A318" s="42"/>
      <c r="B318" s="94" t="s">
        <v>50</v>
      </c>
      <c r="C318" s="94"/>
      <c r="D318" s="239">
        <v>0.05</v>
      </c>
      <c r="E318" s="239">
        <v>0.05</v>
      </c>
      <c r="F318" s="240">
        <v>0.05</v>
      </c>
      <c r="G318" s="240">
        <v>0.05</v>
      </c>
      <c r="H318" s="239">
        <v>4</v>
      </c>
      <c r="I318" s="239">
        <f t="shared" si="32"/>
        <v>4</v>
      </c>
      <c r="J318" s="239">
        <f t="shared" si="33"/>
        <v>0.05</v>
      </c>
      <c r="K318" s="239">
        <f t="shared" si="34"/>
        <v>0.05</v>
      </c>
      <c r="L318" s="239">
        <f t="shared" si="35"/>
        <v>0.05</v>
      </c>
      <c r="M318" s="239" t="s">
        <v>117</v>
      </c>
      <c r="N318" s="10"/>
    </row>
    <row r="319" spans="1:14" x14ac:dyDescent="0.25">
      <c r="A319" s="42"/>
      <c r="B319" s="42"/>
      <c r="C319" s="42"/>
      <c r="D319" s="42"/>
      <c r="E319" s="42"/>
      <c r="F319" s="157"/>
      <c r="G319" s="42"/>
      <c r="H319" s="75"/>
      <c r="I319" s="75"/>
      <c r="J319" s="75"/>
      <c r="K319" s="75"/>
      <c r="L319" s="75"/>
      <c r="M319" s="75"/>
      <c r="N319" s="41"/>
    </row>
    <row r="320" spans="1:14" x14ac:dyDescent="0.25">
      <c r="A320" s="258" t="s">
        <v>108</v>
      </c>
      <c r="B320" s="258"/>
      <c r="C320" s="42"/>
      <c r="D320" s="187">
        <v>44264</v>
      </c>
      <c r="E320" s="187">
        <v>44349</v>
      </c>
      <c r="F320" s="194">
        <v>44459</v>
      </c>
      <c r="G320" s="136">
        <v>44536</v>
      </c>
      <c r="H320" s="75"/>
      <c r="I320" s="75"/>
      <c r="J320" s="75"/>
      <c r="K320" s="75"/>
      <c r="L320" s="75"/>
      <c r="M320" s="75"/>
      <c r="N320" s="41"/>
    </row>
    <row r="321" spans="1:14" x14ac:dyDescent="0.25">
      <c r="A321" s="260" t="s">
        <v>76</v>
      </c>
      <c r="B321" s="260"/>
      <c r="C321" s="73"/>
      <c r="D321" s="187">
        <v>44279</v>
      </c>
      <c r="E321" s="189">
        <v>44357</v>
      </c>
      <c r="F321" s="194">
        <v>44460</v>
      </c>
      <c r="G321" s="123">
        <v>44551</v>
      </c>
      <c r="H321" s="75"/>
      <c r="I321" s="75"/>
      <c r="J321" s="75"/>
      <c r="K321" s="75"/>
      <c r="L321" s="75"/>
      <c r="M321" s="75"/>
      <c r="N321" s="41"/>
    </row>
    <row r="322" spans="1:14" x14ac:dyDescent="0.25">
      <c r="A322" s="259" t="s">
        <v>75</v>
      </c>
      <c r="B322" s="259"/>
      <c r="C322" s="74"/>
      <c r="D322" s="189">
        <v>44284</v>
      </c>
      <c r="E322" s="189"/>
      <c r="F322" s="155"/>
      <c r="G322" s="189"/>
      <c r="H322" s="75"/>
      <c r="I322" s="75"/>
      <c r="J322" s="75"/>
      <c r="K322" s="75"/>
      <c r="L322" s="75"/>
      <c r="M322" s="75"/>
      <c r="N322" s="41"/>
    </row>
    <row r="323" spans="1:14" x14ac:dyDescent="0.25">
      <c r="A323" s="42"/>
      <c r="B323" s="42"/>
      <c r="C323" s="42"/>
      <c r="D323" s="42"/>
      <c r="E323" s="42"/>
      <c r="F323" s="157"/>
      <c r="G323" s="42"/>
      <c r="H323" s="75"/>
      <c r="I323" s="75"/>
      <c r="J323" s="75"/>
      <c r="K323" s="75"/>
      <c r="L323" s="75"/>
      <c r="M323" s="75"/>
      <c r="N323" s="41"/>
    </row>
    <row r="324" spans="1:14" x14ac:dyDescent="0.25">
      <c r="N324"/>
    </row>
    <row r="325" spans="1:14" x14ac:dyDescent="0.25">
      <c r="A325" s="46" t="s">
        <v>56</v>
      </c>
      <c r="B325" s="47"/>
      <c r="C325" s="47"/>
      <c r="D325" s="47"/>
      <c r="E325" s="47"/>
      <c r="F325" s="159"/>
      <c r="G325" s="47"/>
      <c r="H325" s="30"/>
      <c r="I325" s="30"/>
      <c r="J325" s="30"/>
      <c r="K325" s="30"/>
      <c r="L325" s="30"/>
      <c r="M325" s="30"/>
      <c r="N325"/>
    </row>
    <row r="326" spans="1:14" ht="72" x14ac:dyDescent="0.25">
      <c r="A326" s="4" t="s">
        <v>1</v>
      </c>
      <c r="B326" s="4" t="s">
        <v>2</v>
      </c>
      <c r="C326" s="4" t="s">
        <v>102</v>
      </c>
      <c r="D326" s="5"/>
      <c r="E326" s="5"/>
      <c r="F326" s="143"/>
      <c r="G326" s="5"/>
      <c r="H326" s="5" t="s">
        <v>3</v>
      </c>
      <c r="I326" s="5" t="s">
        <v>4</v>
      </c>
      <c r="J326" s="5" t="s">
        <v>5</v>
      </c>
      <c r="K326" s="5" t="s">
        <v>6</v>
      </c>
      <c r="L326" s="5" t="s">
        <v>7</v>
      </c>
      <c r="M326" s="6" t="s">
        <v>8</v>
      </c>
      <c r="N326"/>
    </row>
    <row r="327" spans="1:14" ht="22.5" x14ac:dyDescent="0.25">
      <c r="A327" s="48" t="s">
        <v>11</v>
      </c>
      <c r="B327" s="49" t="s">
        <v>57</v>
      </c>
      <c r="C327" s="49" t="s">
        <v>103</v>
      </c>
      <c r="D327" s="243">
        <v>0.02</v>
      </c>
      <c r="E327" s="244">
        <v>0.02</v>
      </c>
      <c r="F327" s="217">
        <v>0.02</v>
      </c>
      <c r="G327" s="217">
        <v>0.02</v>
      </c>
      <c r="H327" s="245">
        <v>4</v>
      </c>
      <c r="I327" s="245">
        <f>COUNT(D327:G327)</f>
        <v>4</v>
      </c>
      <c r="J327" s="217">
        <f>MIN(D327:G327)</f>
        <v>0.02</v>
      </c>
      <c r="K327" s="217">
        <f>AVERAGE(D327:G327)</f>
        <v>0.02</v>
      </c>
      <c r="L327" s="217">
        <f>MAX(D327:G327)</f>
        <v>0.02</v>
      </c>
      <c r="M327" s="10"/>
      <c r="N327"/>
    </row>
    <row r="328" spans="1:14" ht="22.5" x14ac:dyDescent="0.25">
      <c r="A328" s="48" t="s">
        <v>13</v>
      </c>
      <c r="B328" s="49" t="s">
        <v>57</v>
      </c>
      <c r="C328" s="49" t="s">
        <v>103</v>
      </c>
      <c r="D328" s="243">
        <v>3</v>
      </c>
      <c r="E328" s="244">
        <v>1</v>
      </c>
      <c r="F328" s="217">
        <v>1</v>
      </c>
      <c r="G328" s="217">
        <v>1</v>
      </c>
      <c r="H328" s="245">
        <v>4</v>
      </c>
      <c r="I328" s="245">
        <f t="shared" ref="I328:I337" si="36">COUNT(D328:G328)</f>
        <v>4</v>
      </c>
      <c r="J328" s="217">
        <f t="shared" ref="J328:J337" si="37">MIN(D328:G328)</f>
        <v>1</v>
      </c>
      <c r="K328" s="217">
        <f t="shared" ref="K328:K337" si="38">AVERAGE(D328:G328)</f>
        <v>1.5</v>
      </c>
      <c r="L328" s="217">
        <f t="shared" ref="L328:L337" si="39">MAX(D328:G328)</f>
        <v>3</v>
      </c>
      <c r="M328" s="10"/>
      <c r="N328"/>
    </row>
    <row r="329" spans="1:14" ht="22.5" x14ac:dyDescent="0.25">
      <c r="A329" s="48" t="s">
        <v>38</v>
      </c>
      <c r="B329" s="49" t="s">
        <v>58</v>
      </c>
      <c r="C329" s="49" t="s">
        <v>103</v>
      </c>
      <c r="D329" s="243">
        <v>278</v>
      </c>
      <c r="E329" s="244">
        <v>243</v>
      </c>
      <c r="F329" s="217">
        <v>257</v>
      </c>
      <c r="G329" s="217">
        <v>262</v>
      </c>
      <c r="H329" s="245">
        <v>4</v>
      </c>
      <c r="I329" s="245">
        <f t="shared" si="36"/>
        <v>4</v>
      </c>
      <c r="J329" s="217">
        <f t="shared" si="37"/>
        <v>243</v>
      </c>
      <c r="K329" s="217">
        <f t="shared" si="38"/>
        <v>260</v>
      </c>
      <c r="L329" s="217">
        <f t="shared" si="39"/>
        <v>278</v>
      </c>
      <c r="M329" s="10"/>
      <c r="N329"/>
    </row>
    <row r="330" spans="1:14" ht="22.5" x14ac:dyDescent="0.25">
      <c r="A330" s="48" t="s">
        <v>39</v>
      </c>
      <c r="B330" s="49" t="s">
        <v>57</v>
      </c>
      <c r="C330" s="49" t="s">
        <v>103</v>
      </c>
      <c r="D330" s="241">
        <v>5.0000000000000001E-3</v>
      </c>
      <c r="E330" s="206">
        <v>2E-3</v>
      </c>
      <c r="F330" s="217">
        <v>1E-3</v>
      </c>
      <c r="G330" s="217">
        <v>2E-3</v>
      </c>
      <c r="H330" s="245">
        <v>4</v>
      </c>
      <c r="I330" s="245">
        <f t="shared" si="36"/>
        <v>4</v>
      </c>
      <c r="J330" s="217">
        <f t="shared" si="37"/>
        <v>1E-3</v>
      </c>
      <c r="K330" s="217">
        <f t="shared" si="38"/>
        <v>2.5000000000000001E-3</v>
      </c>
      <c r="L330" s="217">
        <f t="shared" si="39"/>
        <v>5.0000000000000001E-3</v>
      </c>
      <c r="M330" s="10"/>
      <c r="N330"/>
    </row>
    <row r="331" spans="1:14" ht="22.5" x14ac:dyDescent="0.25">
      <c r="A331" s="48" t="s">
        <v>20</v>
      </c>
      <c r="B331" s="49" t="s">
        <v>57</v>
      </c>
      <c r="C331" s="49" t="s">
        <v>103</v>
      </c>
      <c r="D331" s="242">
        <v>0.21199999999999999</v>
      </c>
      <c r="E331" s="206">
        <v>5.0999999999999997E-2</v>
      </c>
      <c r="F331" s="217">
        <v>1.2E-2</v>
      </c>
      <c r="G331" s="217">
        <v>3.9E-2</v>
      </c>
      <c r="H331" s="245">
        <v>4</v>
      </c>
      <c r="I331" s="245">
        <f t="shared" si="36"/>
        <v>4</v>
      </c>
      <c r="J331" s="217">
        <f t="shared" si="37"/>
        <v>1.2E-2</v>
      </c>
      <c r="K331" s="217">
        <f t="shared" si="38"/>
        <v>7.85E-2</v>
      </c>
      <c r="L331" s="217">
        <f t="shared" si="39"/>
        <v>0.21199999999999999</v>
      </c>
      <c r="M331" s="10"/>
      <c r="N331"/>
    </row>
    <row r="332" spans="1:14" ht="22.5" x14ac:dyDescent="0.25">
      <c r="A332" s="48" t="s">
        <v>40</v>
      </c>
      <c r="B332" s="49" t="s">
        <v>57</v>
      </c>
      <c r="C332" s="49" t="s">
        <v>103</v>
      </c>
      <c r="D332" s="242">
        <v>0.48</v>
      </c>
      <c r="E332" s="206">
        <v>0.61</v>
      </c>
      <c r="F332" s="217">
        <v>0.46</v>
      </c>
      <c r="G332" s="217">
        <v>0.57999999999999996</v>
      </c>
      <c r="H332" s="245">
        <v>4</v>
      </c>
      <c r="I332" s="245">
        <f t="shared" si="36"/>
        <v>4</v>
      </c>
      <c r="J332" s="217">
        <f t="shared" si="37"/>
        <v>0.46</v>
      </c>
      <c r="K332" s="217">
        <f t="shared" si="38"/>
        <v>0.53249999999999997</v>
      </c>
      <c r="L332" s="217">
        <f t="shared" si="39"/>
        <v>0.61</v>
      </c>
      <c r="M332" s="10"/>
      <c r="N332"/>
    </row>
    <row r="333" spans="1:14" ht="22.5" x14ac:dyDescent="0.25">
      <c r="A333" s="48" t="s">
        <v>22</v>
      </c>
      <c r="B333" s="49" t="s">
        <v>57</v>
      </c>
      <c r="C333" s="49" t="s">
        <v>103</v>
      </c>
      <c r="D333" s="242">
        <v>0.02</v>
      </c>
      <c r="E333" s="206">
        <v>0.02</v>
      </c>
      <c r="F333" s="217">
        <v>0.02</v>
      </c>
      <c r="G333" s="217">
        <v>0.02</v>
      </c>
      <c r="H333" s="245">
        <v>4</v>
      </c>
      <c r="I333" s="245">
        <f t="shared" si="36"/>
        <v>4</v>
      </c>
      <c r="J333" s="217">
        <f t="shared" si="37"/>
        <v>0.02</v>
      </c>
      <c r="K333" s="217">
        <f t="shared" si="38"/>
        <v>0.02</v>
      </c>
      <c r="L333" s="217">
        <f t="shared" si="39"/>
        <v>0.02</v>
      </c>
      <c r="M333" s="10"/>
      <c r="N333"/>
    </row>
    <row r="334" spans="1:14" ht="22.5" x14ac:dyDescent="0.25">
      <c r="A334" s="48" t="s">
        <v>41</v>
      </c>
      <c r="B334" s="49" t="s">
        <v>57</v>
      </c>
      <c r="C334" s="49" t="s">
        <v>103</v>
      </c>
      <c r="D334" s="242">
        <v>0.63</v>
      </c>
      <c r="E334" s="206">
        <v>0.63</v>
      </c>
      <c r="F334" s="217">
        <v>0.49</v>
      </c>
      <c r="G334" s="217">
        <v>0.71</v>
      </c>
      <c r="H334" s="245">
        <v>4</v>
      </c>
      <c r="I334" s="245">
        <f t="shared" si="36"/>
        <v>4</v>
      </c>
      <c r="J334" s="217">
        <f t="shared" si="37"/>
        <v>0.49</v>
      </c>
      <c r="K334" s="217">
        <f t="shared" si="38"/>
        <v>0.61499999999999999</v>
      </c>
      <c r="L334" s="217">
        <f t="shared" si="39"/>
        <v>0.71</v>
      </c>
      <c r="M334" s="10"/>
      <c r="N334"/>
    </row>
    <row r="335" spans="1:14" ht="22.5" x14ac:dyDescent="0.25">
      <c r="A335" s="48" t="s">
        <v>27</v>
      </c>
      <c r="B335" s="49" t="s">
        <v>57</v>
      </c>
      <c r="C335" s="49" t="s">
        <v>103</v>
      </c>
      <c r="D335" s="242">
        <v>282.10000000000002</v>
      </c>
      <c r="E335" s="206">
        <v>312.7</v>
      </c>
      <c r="F335" s="217">
        <v>245.3</v>
      </c>
      <c r="G335" s="217">
        <v>337.7</v>
      </c>
      <c r="H335" s="245">
        <v>4</v>
      </c>
      <c r="I335" s="245">
        <f t="shared" si="36"/>
        <v>4</v>
      </c>
      <c r="J335" s="217">
        <f t="shared" si="37"/>
        <v>245.3</v>
      </c>
      <c r="K335" s="217">
        <f t="shared" si="38"/>
        <v>294.45</v>
      </c>
      <c r="L335" s="217">
        <f t="shared" si="39"/>
        <v>337.7</v>
      </c>
      <c r="M335" s="10"/>
      <c r="N335"/>
    </row>
    <row r="336" spans="1:14" ht="22.5" x14ac:dyDescent="0.25">
      <c r="A336" s="48" t="s">
        <v>44</v>
      </c>
      <c r="B336" s="49" t="s">
        <v>57</v>
      </c>
      <c r="C336" s="49" t="s">
        <v>103</v>
      </c>
      <c r="D336" s="242">
        <v>0.15</v>
      </c>
      <c r="E336" s="206">
        <v>0.05</v>
      </c>
      <c r="F336" s="217">
        <v>0.05</v>
      </c>
      <c r="G336" s="217">
        <v>0.13</v>
      </c>
      <c r="H336" s="245">
        <v>4</v>
      </c>
      <c r="I336" s="245">
        <f t="shared" si="36"/>
        <v>4</v>
      </c>
      <c r="J336" s="217">
        <f t="shared" si="37"/>
        <v>0.05</v>
      </c>
      <c r="K336" s="217">
        <f t="shared" si="38"/>
        <v>9.5000000000000001E-2</v>
      </c>
      <c r="L336" s="217">
        <f t="shared" si="39"/>
        <v>0.15</v>
      </c>
      <c r="M336" s="10"/>
      <c r="N336"/>
    </row>
    <row r="337" spans="1:14" ht="19.899999999999999" customHeight="1" x14ac:dyDescent="0.25">
      <c r="A337" s="48" t="s">
        <v>24</v>
      </c>
      <c r="B337" s="51" t="s">
        <v>25</v>
      </c>
      <c r="C337" s="49" t="s">
        <v>103</v>
      </c>
      <c r="D337" s="242">
        <v>5.9</v>
      </c>
      <c r="E337" s="206">
        <v>5.9</v>
      </c>
      <c r="F337" s="218">
        <v>6.4</v>
      </c>
      <c r="G337" s="218">
        <v>6.5</v>
      </c>
      <c r="H337" s="245">
        <v>4</v>
      </c>
      <c r="I337" s="245">
        <f t="shared" si="36"/>
        <v>4</v>
      </c>
      <c r="J337" s="217">
        <f t="shared" si="37"/>
        <v>5.9</v>
      </c>
      <c r="K337" s="217">
        <f t="shared" si="38"/>
        <v>6.1750000000000007</v>
      </c>
      <c r="L337" s="217">
        <f t="shared" si="39"/>
        <v>6.5</v>
      </c>
      <c r="M337" s="10"/>
      <c r="N337"/>
    </row>
    <row r="338" spans="1:14" x14ac:dyDescent="0.25">
      <c r="A338" s="47"/>
      <c r="B338" s="47"/>
      <c r="C338" s="47"/>
      <c r="D338" s="47"/>
      <c r="E338" s="47"/>
      <c r="F338" s="159"/>
      <c r="G338" s="47"/>
      <c r="H338" s="30"/>
      <c r="I338" s="30"/>
      <c r="J338" s="30"/>
      <c r="K338" s="30"/>
      <c r="L338" s="30"/>
      <c r="M338"/>
      <c r="N338"/>
    </row>
    <row r="339" spans="1:14" x14ac:dyDescent="0.25">
      <c r="A339" s="258" t="s">
        <v>108</v>
      </c>
      <c r="B339" s="258"/>
      <c r="C339" s="47"/>
      <c r="D339" s="106">
        <v>44264</v>
      </c>
      <c r="E339" s="105">
        <v>44349</v>
      </c>
      <c r="F339" s="175">
        <v>44459</v>
      </c>
      <c r="G339" s="171">
        <v>44536</v>
      </c>
      <c r="H339" s="30"/>
      <c r="I339" s="30"/>
      <c r="J339" s="30"/>
      <c r="K339" s="30"/>
      <c r="L339" s="30"/>
      <c r="M339" s="30"/>
      <c r="N339"/>
    </row>
    <row r="340" spans="1:14" x14ac:dyDescent="0.25">
      <c r="A340" s="260" t="s">
        <v>76</v>
      </c>
      <c r="B340" s="260"/>
      <c r="C340" s="73"/>
      <c r="D340" s="106">
        <v>44279</v>
      </c>
      <c r="E340" s="105">
        <v>44357</v>
      </c>
      <c r="F340" s="175">
        <v>44460</v>
      </c>
      <c r="G340" s="103">
        <v>44551</v>
      </c>
      <c r="H340" s="30"/>
      <c r="I340" s="30"/>
      <c r="J340" s="30"/>
      <c r="K340" s="30"/>
      <c r="L340" s="30"/>
      <c r="M340" s="30"/>
      <c r="N340"/>
    </row>
    <row r="341" spans="1:14" x14ac:dyDescent="0.25">
      <c r="A341" s="259" t="s">
        <v>75</v>
      </c>
      <c r="B341" s="259"/>
      <c r="C341" s="74"/>
      <c r="D341" s="105">
        <v>44284</v>
      </c>
      <c r="E341" s="105"/>
      <c r="F341" s="159"/>
      <c r="G341" s="47"/>
      <c r="H341" s="30"/>
      <c r="I341" s="30"/>
      <c r="J341" s="30"/>
      <c r="K341" s="30"/>
      <c r="L341" s="30"/>
      <c r="M341" s="30"/>
      <c r="N341"/>
    </row>
    <row r="342" spans="1:14" x14ac:dyDescent="0.25">
      <c r="A342" s="47"/>
      <c r="B342" s="47"/>
      <c r="C342" s="47"/>
      <c r="D342" s="47"/>
      <c r="E342" s="47"/>
      <c r="F342" s="159"/>
      <c r="G342" s="47"/>
      <c r="H342" s="30"/>
      <c r="I342" s="30"/>
      <c r="J342" s="30"/>
      <c r="K342" s="30"/>
      <c r="L342" s="30"/>
      <c r="M342" s="30"/>
      <c r="N342"/>
    </row>
    <row r="343" spans="1:14" x14ac:dyDescent="0.25">
      <c r="A343" s="47"/>
      <c r="B343" s="47"/>
      <c r="C343" s="47"/>
      <c r="D343" s="47"/>
      <c r="E343" s="47"/>
      <c r="F343" s="159"/>
      <c r="G343" s="47"/>
      <c r="H343" s="30"/>
      <c r="I343" s="30"/>
      <c r="J343" s="30"/>
      <c r="K343" s="30"/>
      <c r="L343" s="30"/>
      <c r="M343" s="30"/>
      <c r="N343"/>
    </row>
    <row r="344" spans="1:14" x14ac:dyDescent="0.25">
      <c r="A344" s="46" t="s">
        <v>59</v>
      </c>
      <c r="B344" s="47"/>
      <c r="C344" s="47"/>
      <c r="D344" s="47"/>
      <c r="E344" s="47"/>
      <c r="F344" s="159"/>
      <c r="G344" s="47"/>
      <c r="H344" s="30"/>
      <c r="I344" s="30"/>
      <c r="J344" s="30"/>
      <c r="K344" s="30"/>
      <c r="L344" s="30"/>
      <c r="M344" s="30"/>
      <c r="N344"/>
    </row>
    <row r="345" spans="1:14" ht="72" x14ac:dyDescent="0.25">
      <c r="A345" s="4" t="s">
        <v>1</v>
      </c>
      <c r="B345" s="4" t="s">
        <v>2</v>
      </c>
      <c r="C345" s="4" t="s">
        <v>102</v>
      </c>
      <c r="D345" s="5"/>
      <c r="E345" s="5"/>
      <c r="F345" s="143"/>
      <c r="G345" s="5"/>
      <c r="H345" s="5" t="s">
        <v>3</v>
      </c>
      <c r="I345" s="5" t="s">
        <v>4</v>
      </c>
      <c r="J345" s="5" t="s">
        <v>5</v>
      </c>
      <c r="K345" s="5" t="s">
        <v>6</v>
      </c>
      <c r="L345" s="5" t="s">
        <v>7</v>
      </c>
      <c r="M345" s="6" t="s">
        <v>8</v>
      </c>
      <c r="N345"/>
    </row>
    <row r="346" spans="1:14" ht="22.5" x14ac:dyDescent="0.25">
      <c r="A346" s="48" t="s">
        <v>11</v>
      </c>
      <c r="B346" s="49" t="s">
        <v>57</v>
      </c>
      <c r="C346" s="49" t="s">
        <v>103</v>
      </c>
      <c r="D346" s="243">
        <v>0.86</v>
      </c>
      <c r="E346" s="244">
        <v>0.67</v>
      </c>
      <c r="F346" s="217">
        <v>0.61</v>
      </c>
      <c r="G346" s="217">
        <v>0.68</v>
      </c>
      <c r="H346" s="245">
        <v>4</v>
      </c>
      <c r="I346" s="218">
        <f>COUNT(D346:G346)</f>
        <v>4</v>
      </c>
      <c r="J346" s="217">
        <f>MIN(D346:G346)</f>
        <v>0.61</v>
      </c>
      <c r="K346" s="217">
        <f>AVERAGE(D346:G346)</f>
        <v>0.70500000000000007</v>
      </c>
      <c r="L346" s="217">
        <f>MAX(D346:G346)</f>
        <v>0.86</v>
      </c>
      <c r="M346" s="10"/>
      <c r="N346"/>
    </row>
    <row r="347" spans="1:14" ht="22.5" x14ac:dyDescent="0.25">
      <c r="A347" s="48" t="s">
        <v>13</v>
      </c>
      <c r="B347" s="49" t="s">
        <v>57</v>
      </c>
      <c r="C347" s="49" t="s">
        <v>103</v>
      </c>
      <c r="D347" s="243">
        <v>3</v>
      </c>
      <c r="E347" s="244">
        <v>1</v>
      </c>
      <c r="F347" s="217">
        <v>1</v>
      </c>
      <c r="G347" s="217">
        <v>1.2</v>
      </c>
      <c r="H347" s="245">
        <v>4</v>
      </c>
      <c r="I347" s="218">
        <f t="shared" ref="I347:I356" si="40">COUNT(D347:G347)</f>
        <v>4</v>
      </c>
      <c r="J347" s="217">
        <f t="shared" ref="J347:J356" si="41">MIN(D347:G347)</f>
        <v>1</v>
      </c>
      <c r="K347" s="217">
        <f t="shared" ref="K347:K356" si="42">AVERAGE(D347:G347)</f>
        <v>1.55</v>
      </c>
      <c r="L347" s="217">
        <f t="shared" ref="L347:L356" si="43">MAX(D347:G347)</f>
        <v>3</v>
      </c>
      <c r="M347" s="10"/>
      <c r="N347"/>
    </row>
    <row r="348" spans="1:14" ht="22.5" x14ac:dyDescent="0.25">
      <c r="A348" s="48" t="s">
        <v>38</v>
      </c>
      <c r="B348" s="49" t="s">
        <v>58</v>
      </c>
      <c r="C348" s="49" t="s">
        <v>103</v>
      </c>
      <c r="D348" s="243">
        <v>385</v>
      </c>
      <c r="E348" s="244">
        <v>377</v>
      </c>
      <c r="F348" s="217">
        <v>376</v>
      </c>
      <c r="G348" s="217">
        <v>487</v>
      </c>
      <c r="H348" s="245">
        <v>4</v>
      </c>
      <c r="I348" s="218">
        <f t="shared" si="40"/>
        <v>4</v>
      </c>
      <c r="J348" s="217">
        <f t="shared" si="41"/>
        <v>376</v>
      </c>
      <c r="K348" s="217">
        <f t="shared" si="42"/>
        <v>406.25</v>
      </c>
      <c r="L348" s="217">
        <f t="shared" si="43"/>
        <v>487</v>
      </c>
      <c r="M348" s="10"/>
      <c r="N348"/>
    </row>
    <row r="349" spans="1:14" ht="22.5" x14ac:dyDescent="0.25">
      <c r="A349" s="48" t="s">
        <v>39</v>
      </c>
      <c r="B349" s="49" t="s">
        <v>57</v>
      </c>
      <c r="C349" s="49" t="s">
        <v>103</v>
      </c>
      <c r="D349" s="242">
        <v>2E-3</v>
      </c>
      <c r="E349" s="206">
        <v>1E-3</v>
      </c>
      <c r="F349" s="217">
        <v>1E-3</v>
      </c>
      <c r="G349" s="217">
        <v>1.6999999999999999E-3</v>
      </c>
      <c r="H349" s="245">
        <v>4</v>
      </c>
      <c r="I349" s="218">
        <f t="shared" si="40"/>
        <v>4</v>
      </c>
      <c r="J349" s="217">
        <f t="shared" si="41"/>
        <v>1E-3</v>
      </c>
      <c r="K349" s="217">
        <f t="shared" si="42"/>
        <v>1.4250000000000001E-3</v>
      </c>
      <c r="L349" s="217">
        <f t="shared" si="43"/>
        <v>2E-3</v>
      </c>
      <c r="M349" s="10"/>
      <c r="N349"/>
    </row>
    <row r="350" spans="1:14" ht="22.5" x14ac:dyDescent="0.25">
      <c r="A350" s="48" t="s">
        <v>20</v>
      </c>
      <c r="B350" s="49" t="s">
        <v>57</v>
      </c>
      <c r="C350" s="49" t="s">
        <v>103</v>
      </c>
      <c r="D350" s="242">
        <v>1.44</v>
      </c>
      <c r="E350" s="206">
        <v>0.73399999999999999</v>
      </c>
      <c r="F350" s="217">
        <v>0.504</v>
      </c>
      <c r="G350" s="217">
        <v>2.41</v>
      </c>
      <c r="H350" s="245">
        <v>4</v>
      </c>
      <c r="I350" s="218">
        <f t="shared" si="40"/>
        <v>4</v>
      </c>
      <c r="J350" s="217">
        <f t="shared" si="41"/>
        <v>0.504</v>
      </c>
      <c r="K350" s="217">
        <f t="shared" si="42"/>
        <v>1.272</v>
      </c>
      <c r="L350" s="217">
        <f t="shared" si="43"/>
        <v>2.41</v>
      </c>
      <c r="M350" s="10"/>
      <c r="N350"/>
    </row>
    <row r="351" spans="1:14" ht="22.5" x14ac:dyDescent="0.25">
      <c r="A351" s="48" t="s">
        <v>40</v>
      </c>
      <c r="B351" s="49" t="s">
        <v>57</v>
      </c>
      <c r="C351" s="49" t="s">
        <v>103</v>
      </c>
      <c r="D351" s="242">
        <v>2.44</v>
      </c>
      <c r="E351" s="206">
        <v>0.02</v>
      </c>
      <c r="F351" s="217">
        <v>0.02</v>
      </c>
      <c r="G351" s="217">
        <v>12.9</v>
      </c>
      <c r="H351" s="245">
        <v>4</v>
      </c>
      <c r="I351" s="218">
        <f t="shared" si="40"/>
        <v>4</v>
      </c>
      <c r="J351" s="217">
        <f t="shared" si="41"/>
        <v>0.02</v>
      </c>
      <c r="K351" s="217">
        <f t="shared" si="42"/>
        <v>3.8450000000000002</v>
      </c>
      <c r="L351" s="217">
        <f t="shared" si="43"/>
        <v>12.9</v>
      </c>
      <c r="M351" s="10"/>
      <c r="N351"/>
    </row>
    <row r="352" spans="1:14" ht="22.5" x14ac:dyDescent="0.25">
      <c r="A352" s="48" t="s">
        <v>22</v>
      </c>
      <c r="B352" s="49" t="s">
        <v>57</v>
      </c>
      <c r="C352" s="49" t="s">
        <v>103</v>
      </c>
      <c r="D352" s="242">
        <v>0.02</v>
      </c>
      <c r="E352" s="206">
        <v>0.02</v>
      </c>
      <c r="F352" s="217">
        <v>0.02</v>
      </c>
      <c r="G352" s="217">
        <v>0.02</v>
      </c>
      <c r="H352" s="245">
        <v>4</v>
      </c>
      <c r="I352" s="218">
        <f t="shared" si="40"/>
        <v>4</v>
      </c>
      <c r="J352" s="217">
        <f t="shared" si="41"/>
        <v>0.02</v>
      </c>
      <c r="K352" s="217">
        <f t="shared" si="42"/>
        <v>0.02</v>
      </c>
      <c r="L352" s="217">
        <f t="shared" si="43"/>
        <v>0.02</v>
      </c>
      <c r="M352" s="10"/>
      <c r="N352"/>
    </row>
    <row r="353" spans="1:14" ht="22.5" x14ac:dyDescent="0.25">
      <c r="A353" s="48" t="s">
        <v>41</v>
      </c>
      <c r="B353" s="49" t="s">
        <v>57</v>
      </c>
      <c r="C353" s="49" t="s">
        <v>103</v>
      </c>
      <c r="D353" s="242">
        <v>3.89</v>
      </c>
      <c r="E353" s="206">
        <v>1.22</v>
      </c>
      <c r="F353" s="217">
        <v>1.22</v>
      </c>
      <c r="G353" s="217">
        <v>14.2</v>
      </c>
      <c r="H353" s="245">
        <v>4</v>
      </c>
      <c r="I353" s="218">
        <f t="shared" si="40"/>
        <v>4</v>
      </c>
      <c r="J353" s="217">
        <f t="shared" si="41"/>
        <v>1.22</v>
      </c>
      <c r="K353" s="217">
        <f t="shared" si="42"/>
        <v>5.1325000000000003</v>
      </c>
      <c r="L353" s="217">
        <f t="shared" si="43"/>
        <v>14.2</v>
      </c>
      <c r="M353" s="10"/>
      <c r="N353"/>
    </row>
    <row r="354" spans="1:14" ht="22.5" x14ac:dyDescent="0.25">
      <c r="A354" s="48" t="s">
        <v>27</v>
      </c>
      <c r="B354" s="49" t="s">
        <v>57</v>
      </c>
      <c r="C354" s="49" t="s">
        <v>103</v>
      </c>
      <c r="D354" s="242">
        <v>216.9</v>
      </c>
      <c r="E354" s="206">
        <v>113.8</v>
      </c>
      <c r="F354" s="217">
        <v>124.8</v>
      </c>
      <c r="G354" s="217">
        <v>191.1</v>
      </c>
      <c r="H354" s="245">
        <v>4</v>
      </c>
      <c r="I354" s="218">
        <f t="shared" si="40"/>
        <v>4</v>
      </c>
      <c r="J354" s="217">
        <f t="shared" si="41"/>
        <v>113.8</v>
      </c>
      <c r="K354" s="217">
        <f t="shared" si="42"/>
        <v>161.65</v>
      </c>
      <c r="L354" s="217">
        <f t="shared" si="43"/>
        <v>216.9</v>
      </c>
      <c r="M354" s="10"/>
      <c r="N354"/>
    </row>
    <row r="355" spans="1:14" ht="22.5" x14ac:dyDescent="0.25">
      <c r="A355" s="48" t="s">
        <v>44</v>
      </c>
      <c r="B355" s="49" t="s">
        <v>57</v>
      </c>
      <c r="C355" s="49" t="s">
        <v>103</v>
      </c>
      <c r="D355" s="242">
        <v>1.45</v>
      </c>
      <c r="E355" s="206">
        <v>1.22</v>
      </c>
      <c r="F355" s="217">
        <v>1.22</v>
      </c>
      <c r="G355" s="217">
        <v>1.23</v>
      </c>
      <c r="H355" s="245">
        <v>4</v>
      </c>
      <c r="I355" s="218">
        <f t="shared" si="40"/>
        <v>4</v>
      </c>
      <c r="J355" s="217">
        <f t="shared" si="41"/>
        <v>1.22</v>
      </c>
      <c r="K355" s="217">
        <f t="shared" si="42"/>
        <v>1.2799999999999998</v>
      </c>
      <c r="L355" s="217">
        <f t="shared" si="43"/>
        <v>1.45</v>
      </c>
      <c r="M355" s="10"/>
      <c r="N355"/>
    </row>
    <row r="356" spans="1:14" ht="18.600000000000001" customHeight="1" x14ac:dyDescent="0.25">
      <c r="A356" s="48" t="s">
        <v>24</v>
      </c>
      <c r="B356" s="51" t="s">
        <v>25</v>
      </c>
      <c r="C356" s="49" t="s">
        <v>103</v>
      </c>
      <c r="D356" s="242">
        <v>4.9000000000000004</v>
      </c>
      <c r="E356" s="206">
        <v>5</v>
      </c>
      <c r="F356" s="218">
        <v>5.2</v>
      </c>
      <c r="G356" s="218">
        <v>5.2</v>
      </c>
      <c r="H356" s="245">
        <v>4</v>
      </c>
      <c r="I356" s="218">
        <f t="shared" si="40"/>
        <v>4</v>
      </c>
      <c r="J356" s="217">
        <f t="shared" si="41"/>
        <v>4.9000000000000004</v>
      </c>
      <c r="K356" s="217">
        <f t="shared" si="42"/>
        <v>5.0750000000000002</v>
      </c>
      <c r="L356" s="217">
        <f t="shared" si="43"/>
        <v>5.2</v>
      </c>
      <c r="M356" s="10"/>
      <c r="N356"/>
    </row>
    <row r="357" spans="1:14" x14ac:dyDescent="0.25">
      <c r="A357" s="76"/>
      <c r="B357" s="77"/>
      <c r="C357" s="77"/>
      <c r="D357" s="77"/>
      <c r="E357" s="77"/>
      <c r="F357" s="161"/>
      <c r="G357" s="77"/>
      <c r="H357" s="78"/>
      <c r="I357" s="78"/>
      <c r="J357" s="79"/>
      <c r="K357" s="79"/>
      <c r="L357" s="79"/>
      <c r="M357" s="41"/>
      <c r="N357"/>
    </row>
    <row r="358" spans="1:14" x14ac:dyDescent="0.25">
      <c r="A358" s="76"/>
      <c r="B358" s="77"/>
      <c r="C358" s="77"/>
      <c r="D358" s="77"/>
      <c r="E358" s="77"/>
      <c r="F358" s="161"/>
      <c r="G358" s="77"/>
      <c r="H358" s="78"/>
      <c r="I358" s="78"/>
      <c r="J358" s="79"/>
      <c r="K358" s="79"/>
      <c r="L358" s="79"/>
      <c r="M358" s="41"/>
      <c r="N358"/>
    </row>
    <row r="359" spans="1:14" x14ac:dyDescent="0.25">
      <c r="A359" s="258" t="s">
        <v>108</v>
      </c>
      <c r="B359" s="258"/>
      <c r="C359" s="77"/>
      <c r="D359" s="189">
        <v>44264</v>
      </c>
      <c r="E359" s="189">
        <v>44349</v>
      </c>
      <c r="F359" s="194">
        <v>44459</v>
      </c>
      <c r="G359" s="136">
        <v>44536</v>
      </c>
      <c r="H359" s="78"/>
      <c r="I359" s="78"/>
      <c r="J359" s="79"/>
      <c r="K359" s="79"/>
      <c r="L359" s="79"/>
      <c r="M359" s="79"/>
      <c r="N359" s="41"/>
    </row>
    <row r="360" spans="1:14" x14ac:dyDescent="0.25">
      <c r="A360" s="260" t="s">
        <v>76</v>
      </c>
      <c r="B360" s="260"/>
      <c r="C360" s="73"/>
      <c r="D360" s="189">
        <v>44279</v>
      </c>
      <c r="E360" s="189">
        <v>44357</v>
      </c>
      <c r="F360" s="194">
        <v>44460</v>
      </c>
      <c r="G360" s="123">
        <v>44551</v>
      </c>
      <c r="H360" s="78"/>
      <c r="I360" s="78"/>
      <c r="J360" s="79"/>
      <c r="K360" s="79"/>
      <c r="L360" s="79"/>
      <c r="M360" s="79"/>
      <c r="N360" s="41"/>
    </row>
    <row r="361" spans="1:14" x14ac:dyDescent="0.25">
      <c r="A361" s="259" t="s">
        <v>75</v>
      </c>
      <c r="B361" s="259"/>
      <c r="C361" s="74"/>
      <c r="D361" s="189">
        <v>44284</v>
      </c>
      <c r="E361" s="189"/>
      <c r="F361" s="161"/>
      <c r="G361" s="77"/>
      <c r="H361" s="78"/>
      <c r="I361" s="78"/>
      <c r="J361" s="79"/>
      <c r="K361" s="79"/>
      <c r="L361" s="79"/>
      <c r="M361" s="79"/>
      <c r="N361" s="41"/>
    </row>
    <row r="362" spans="1:14" x14ac:dyDescent="0.25">
      <c r="A362" s="47"/>
      <c r="B362" s="47"/>
      <c r="C362" s="47"/>
      <c r="D362" s="47"/>
      <c r="E362" s="47"/>
      <c r="F362" s="159"/>
      <c r="G362" s="47"/>
      <c r="H362" s="30"/>
      <c r="I362" s="30"/>
      <c r="J362" s="30"/>
      <c r="K362" s="30"/>
      <c r="L362" s="30"/>
      <c r="M362" s="30"/>
      <c r="N362"/>
    </row>
    <row r="363" spans="1:14" x14ac:dyDescent="0.25">
      <c r="A363" s="46" t="s">
        <v>60</v>
      </c>
      <c r="B363" s="47"/>
      <c r="C363" s="47"/>
      <c r="D363" s="47"/>
      <c r="E363" s="47"/>
      <c r="F363" s="159"/>
      <c r="G363" s="47"/>
      <c r="H363" s="30"/>
      <c r="I363" s="30"/>
      <c r="J363" s="30"/>
      <c r="K363" s="30"/>
      <c r="L363" s="30"/>
      <c r="M363" s="30"/>
      <c r="N363"/>
    </row>
    <row r="364" spans="1:14" ht="72" x14ac:dyDescent="0.25">
      <c r="A364" s="4" t="s">
        <v>1</v>
      </c>
      <c r="B364" s="4" t="s">
        <v>2</v>
      </c>
      <c r="C364" s="4" t="s">
        <v>102</v>
      </c>
      <c r="D364" s="5"/>
      <c r="E364" s="5"/>
      <c r="F364" s="143"/>
      <c r="G364" s="5"/>
      <c r="H364" s="5" t="s">
        <v>3</v>
      </c>
      <c r="I364" s="5" t="s">
        <v>4</v>
      </c>
      <c r="J364" s="5" t="s">
        <v>5</v>
      </c>
      <c r="K364" s="5" t="s">
        <v>6</v>
      </c>
      <c r="L364" s="5" t="s">
        <v>7</v>
      </c>
      <c r="M364" s="6" t="s">
        <v>8</v>
      </c>
      <c r="N364"/>
    </row>
    <row r="365" spans="1:14" ht="22.5" x14ac:dyDescent="0.25">
      <c r="A365" s="48" t="s">
        <v>11</v>
      </c>
      <c r="B365" s="49" t="s">
        <v>57</v>
      </c>
      <c r="C365" s="49" t="s">
        <v>103</v>
      </c>
      <c r="D365" s="243">
        <v>1.74</v>
      </c>
      <c r="E365" s="244">
        <v>7.82</v>
      </c>
      <c r="F365" s="217">
        <v>2.06</v>
      </c>
      <c r="G365" s="217">
        <v>2.79</v>
      </c>
      <c r="H365" s="245">
        <v>4</v>
      </c>
      <c r="I365" s="218">
        <f>COUNT(D365:G365)</f>
        <v>4</v>
      </c>
      <c r="J365" s="217">
        <f>MIN(D365:G365)</f>
        <v>1.74</v>
      </c>
      <c r="K365" s="217">
        <f>AVERAGE(D365:G365)</f>
        <v>3.6025</v>
      </c>
      <c r="L365" s="217">
        <f>MAX(D365:G365)</f>
        <v>7.82</v>
      </c>
      <c r="M365" s="10"/>
      <c r="N365"/>
    </row>
    <row r="366" spans="1:14" ht="22.5" x14ac:dyDescent="0.25">
      <c r="A366" s="48" t="s">
        <v>13</v>
      </c>
      <c r="B366" s="49" t="s">
        <v>57</v>
      </c>
      <c r="C366" s="49" t="s">
        <v>103</v>
      </c>
      <c r="D366" s="243">
        <v>3</v>
      </c>
      <c r="E366" s="244">
        <v>25</v>
      </c>
      <c r="F366" s="217">
        <v>17</v>
      </c>
      <c r="G366" s="217">
        <v>5.0999999999999996</v>
      </c>
      <c r="H366" s="245">
        <v>4</v>
      </c>
      <c r="I366" s="218">
        <f t="shared" ref="I366:I375" si="44">COUNT(D366:G366)</f>
        <v>4</v>
      </c>
      <c r="J366" s="217">
        <f t="shared" ref="J366:J375" si="45">MIN(D366:G366)</f>
        <v>3</v>
      </c>
      <c r="K366" s="217">
        <f t="shared" ref="K366:K375" si="46">AVERAGE(D366:G366)</f>
        <v>12.525</v>
      </c>
      <c r="L366" s="217">
        <f t="shared" ref="L366:L375" si="47">MAX(D366:G366)</f>
        <v>25</v>
      </c>
      <c r="M366" s="10"/>
      <c r="N366"/>
    </row>
    <row r="367" spans="1:14" ht="22.5" x14ac:dyDescent="0.25">
      <c r="A367" s="48" t="s">
        <v>38</v>
      </c>
      <c r="B367" s="49" t="s">
        <v>58</v>
      </c>
      <c r="C367" s="49" t="s">
        <v>103</v>
      </c>
      <c r="D367" s="243">
        <v>841</v>
      </c>
      <c r="E367" s="244">
        <v>943</v>
      </c>
      <c r="F367" s="217">
        <v>1038</v>
      </c>
      <c r="G367" s="217">
        <v>1073</v>
      </c>
      <c r="H367" s="245">
        <v>4</v>
      </c>
      <c r="I367" s="218">
        <f t="shared" si="44"/>
        <v>4</v>
      </c>
      <c r="J367" s="217">
        <f t="shared" si="45"/>
        <v>841</v>
      </c>
      <c r="K367" s="217">
        <f t="shared" si="46"/>
        <v>973.75</v>
      </c>
      <c r="L367" s="217">
        <f t="shared" si="47"/>
        <v>1073</v>
      </c>
      <c r="M367" s="10"/>
      <c r="N367"/>
    </row>
    <row r="368" spans="1:14" ht="22.5" x14ac:dyDescent="0.25">
      <c r="A368" s="48" t="s">
        <v>39</v>
      </c>
      <c r="B368" s="49" t="s">
        <v>57</v>
      </c>
      <c r="C368" s="49" t="s">
        <v>103</v>
      </c>
      <c r="D368" s="242">
        <v>8.9999999999999993E-3</v>
      </c>
      <c r="E368" s="206">
        <v>1.2E-2</v>
      </c>
      <c r="F368" s="217">
        <v>6.0000000000000001E-3</v>
      </c>
      <c r="G368" s="217">
        <v>3.0000000000000001E-3</v>
      </c>
      <c r="H368" s="245">
        <v>4</v>
      </c>
      <c r="I368" s="218">
        <f t="shared" si="44"/>
        <v>4</v>
      </c>
      <c r="J368" s="217">
        <f t="shared" si="45"/>
        <v>3.0000000000000001E-3</v>
      </c>
      <c r="K368" s="217">
        <f t="shared" si="46"/>
        <v>7.4999999999999989E-3</v>
      </c>
      <c r="L368" s="217">
        <f t="shared" si="47"/>
        <v>1.2E-2</v>
      </c>
      <c r="M368" s="10"/>
      <c r="N368"/>
    </row>
    <row r="369" spans="1:14" ht="22.5" x14ac:dyDescent="0.25">
      <c r="A369" s="48" t="s">
        <v>20</v>
      </c>
      <c r="B369" s="49" t="s">
        <v>57</v>
      </c>
      <c r="C369" s="49" t="s">
        <v>103</v>
      </c>
      <c r="D369" s="242">
        <v>3.95</v>
      </c>
      <c r="E369" s="206">
        <v>8.8800000000000008</v>
      </c>
      <c r="F369" s="217">
        <v>8.42</v>
      </c>
      <c r="G369" s="217">
        <v>8.09</v>
      </c>
      <c r="H369" s="245">
        <v>4</v>
      </c>
      <c r="I369" s="218">
        <f t="shared" si="44"/>
        <v>4</v>
      </c>
      <c r="J369" s="217">
        <f t="shared" si="45"/>
        <v>3.95</v>
      </c>
      <c r="K369" s="217">
        <f t="shared" si="46"/>
        <v>7.335</v>
      </c>
      <c r="L369" s="217">
        <f t="shared" si="47"/>
        <v>8.8800000000000008</v>
      </c>
      <c r="M369" s="10"/>
      <c r="N369"/>
    </row>
    <row r="370" spans="1:14" ht="22.5" x14ac:dyDescent="0.25">
      <c r="A370" s="48" t="s">
        <v>40</v>
      </c>
      <c r="B370" s="49" t="s">
        <v>57</v>
      </c>
      <c r="C370" s="49" t="s">
        <v>103</v>
      </c>
      <c r="D370" s="242">
        <v>6.79</v>
      </c>
      <c r="E370" s="206">
        <v>0.02</v>
      </c>
      <c r="F370" s="217">
        <v>0.09</v>
      </c>
      <c r="G370" s="217">
        <v>0.02</v>
      </c>
      <c r="H370" s="245">
        <v>4</v>
      </c>
      <c r="I370" s="218">
        <f t="shared" si="44"/>
        <v>4</v>
      </c>
      <c r="J370" s="217">
        <f t="shared" si="45"/>
        <v>0.02</v>
      </c>
      <c r="K370" s="217">
        <f t="shared" si="46"/>
        <v>1.7299999999999998</v>
      </c>
      <c r="L370" s="217">
        <f t="shared" si="47"/>
        <v>6.79</v>
      </c>
      <c r="M370" s="10"/>
      <c r="N370"/>
    </row>
    <row r="371" spans="1:14" ht="22.5" x14ac:dyDescent="0.25">
      <c r="A371" s="48" t="s">
        <v>22</v>
      </c>
      <c r="B371" s="49" t="s">
        <v>57</v>
      </c>
      <c r="C371" s="49" t="s">
        <v>103</v>
      </c>
      <c r="D371" s="242">
        <v>0.02</v>
      </c>
      <c r="E371" s="206">
        <v>0.06</v>
      </c>
      <c r="F371" s="217">
        <v>0.02</v>
      </c>
      <c r="G371" s="217">
        <v>0.04</v>
      </c>
      <c r="H371" s="245">
        <v>4</v>
      </c>
      <c r="I371" s="218">
        <f t="shared" si="44"/>
        <v>4</v>
      </c>
      <c r="J371" s="217">
        <f t="shared" si="45"/>
        <v>0.02</v>
      </c>
      <c r="K371" s="217">
        <f t="shared" si="46"/>
        <v>3.5000000000000003E-2</v>
      </c>
      <c r="L371" s="217">
        <f t="shared" si="47"/>
        <v>0.06</v>
      </c>
      <c r="M371" s="10"/>
      <c r="N371"/>
    </row>
    <row r="372" spans="1:14" ht="22.5" x14ac:dyDescent="0.25">
      <c r="A372" s="48" t="s">
        <v>41</v>
      </c>
      <c r="B372" s="49" t="s">
        <v>57</v>
      </c>
      <c r="C372" s="49" t="s">
        <v>103</v>
      </c>
      <c r="D372" s="242">
        <v>10.5</v>
      </c>
      <c r="E372" s="206">
        <v>10.4</v>
      </c>
      <c r="F372" s="217">
        <v>5.13</v>
      </c>
      <c r="G372" s="217">
        <v>4.79</v>
      </c>
      <c r="H372" s="245">
        <v>4</v>
      </c>
      <c r="I372" s="218">
        <f t="shared" si="44"/>
        <v>4</v>
      </c>
      <c r="J372" s="217">
        <f t="shared" si="45"/>
        <v>4.79</v>
      </c>
      <c r="K372" s="217">
        <f t="shared" si="46"/>
        <v>7.7049999999999992</v>
      </c>
      <c r="L372" s="217">
        <f t="shared" si="47"/>
        <v>10.5</v>
      </c>
      <c r="M372" s="10"/>
      <c r="N372"/>
    </row>
    <row r="373" spans="1:14" ht="22.5" x14ac:dyDescent="0.25">
      <c r="A373" s="48" t="s">
        <v>27</v>
      </c>
      <c r="B373" s="49" t="s">
        <v>57</v>
      </c>
      <c r="C373" s="49" t="s">
        <v>103</v>
      </c>
      <c r="D373" s="242">
        <v>158.69999999999999</v>
      </c>
      <c r="E373" s="206">
        <v>-109.6</v>
      </c>
      <c r="F373" s="217">
        <v>48</v>
      </c>
      <c r="G373" s="217">
        <v>40.5</v>
      </c>
      <c r="H373" s="245">
        <v>4</v>
      </c>
      <c r="I373" s="218">
        <f t="shared" si="44"/>
        <v>4</v>
      </c>
      <c r="J373" s="217">
        <f t="shared" si="45"/>
        <v>-109.6</v>
      </c>
      <c r="K373" s="217">
        <f t="shared" si="46"/>
        <v>34.4</v>
      </c>
      <c r="L373" s="217">
        <f t="shared" si="47"/>
        <v>158.69999999999999</v>
      </c>
      <c r="M373" s="10"/>
      <c r="N373"/>
    </row>
    <row r="374" spans="1:14" ht="22.5" x14ac:dyDescent="0.25">
      <c r="A374" s="48" t="s">
        <v>44</v>
      </c>
      <c r="B374" s="49" t="s">
        <v>57</v>
      </c>
      <c r="C374" s="49" t="s">
        <v>103</v>
      </c>
      <c r="D374" s="242">
        <v>3.7</v>
      </c>
      <c r="E374" s="206">
        <v>10.3</v>
      </c>
      <c r="F374" s="217">
        <v>5.0199999999999996</v>
      </c>
      <c r="G374" s="217">
        <v>4.7300000000000004</v>
      </c>
      <c r="H374" s="245">
        <v>4</v>
      </c>
      <c r="I374" s="218">
        <f t="shared" si="44"/>
        <v>4</v>
      </c>
      <c r="J374" s="217">
        <f t="shared" si="45"/>
        <v>3.7</v>
      </c>
      <c r="K374" s="217">
        <f t="shared" si="46"/>
        <v>5.9375</v>
      </c>
      <c r="L374" s="217">
        <f t="shared" si="47"/>
        <v>10.3</v>
      </c>
      <c r="M374" s="10"/>
      <c r="N374"/>
    </row>
    <row r="375" spans="1:14" ht="27.6" customHeight="1" x14ac:dyDescent="0.25">
      <c r="A375" s="48" t="s">
        <v>24</v>
      </c>
      <c r="B375" s="51" t="s">
        <v>25</v>
      </c>
      <c r="C375" s="49" t="s">
        <v>103</v>
      </c>
      <c r="D375" s="242">
        <v>5.6</v>
      </c>
      <c r="E375" s="206">
        <v>6</v>
      </c>
      <c r="F375" s="218">
        <v>5.9</v>
      </c>
      <c r="G375" s="218">
        <v>6</v>
      </c>
      <c r="H375" s="245">
        <v>4</v>
      </c>
      <c r="I375" s="218">
        <f t="shared" si="44"/>
        <v>4</v>
      </c>
      <c r="J375" s="217">
        <f t="shared" si="45"/>
        <v>5.6</v>
      </c>
      <c r="K375" s="217">
        <f t="shared" si="46"/>
        <v>5.875</v>
      </c>
      <c r="L375" s="217">
        <f t="shared" si="47"/>
        <v>6</v>
      </c>
      <c r="M375" s="10"/>
      <c r="N375"/>
    </row>
    <row r="376" spans="1:14" x14ac:dyDescent="0.25">
      <c r="A376" s="47"/>
      <c r="B376" s="47"/>
      <c r="C376" s="47"/>
      <c r="D376" s="47"/>
      <c r="E376" s="47"/>
      <c r="F376" s="159"/>
      <c r="G376" s="47"/>
      <c r="H376" s="30"/>
      <c r="I376" s="30"/>
      <c r="J376" s="30"/>
      <c r="K376" s="30"/>
      <c r="L376" s="30"/>
      <c r="M376" s="30"/>
      <c r="N376"/>
    </row>
    <row r="377" spans="1:14" x14ac:dyDescent="0.25">
      <c r="N377"/>
    </row>
    <row r="378" spans="1:14" x14ac:dyDescent="0.25">
      <c r="A378" s="258" t="s">
        <v>108</v>
      </c>
      <c r="B378" s="258"/>
      <c r="D378" s="187">
        <v>44264</v>
      </c>
      <c r="E378" s="189">
        <v>44349</v>
      </c>
      <c r="F378" s="194">
        <v>44459</v>
      </c>
      <c r="G378" s="171">
        <v>44536</v>
      </c>
      <c r="N378"/>
    </row>
    <row r="379" spans="1:14" x14ac:dyDescent="0.25">
      <c r="A379" s="260" t="s">
        <v>76</v>
      </c>
      <c r="B379" s="260"/>
      <c r="C379" s="73"/>
      <c r="D379" s="187">
        <v>44279</v>
      </c>
      <c r="E379" s="189">
        <v>44357</v>
      </c>
      <c r="F379" s="194">
        <v>44460</v>
      </c>
      <c r="G379" s="103">
        <v>44551</v>
      </c>
      <c r="N379"/>
    </row>
    <row r="380" spans="1:14" x14ac:dyDescent="0.25">
      <c r="A380" s="259" t="s">
        <v>75</v>
      </c>
      <c r="B380" s="259"/>
      <c r="C380" s="74"/>
      <c r="D380" s="189">
        <v>44284</v>
      </c>
      <c r="E380" s="189"/>
      <c r="F380" s="186"/>
      <c r="G380" s="195"/>
      <c r="N380"/>
    </row>
    <row r="381" spans="1:14" x14ac:dyDescent="0.25">
      <c r="N381"/>
    </row>
    <row r="382" spans="1:14" x14ac:dyDescent="0.25">
      <c r="A382" s="1" t="s">
        <v>62</v>
      </c>
      <c r="B382" s="47"/>
      <c r="C382" s="47"/>
      <c r="D382" s="47"/>
      <c r="E382" s="47"/>
      <c r="F382" s="159"/>
      <c r="G382" s="47"/>
      <c r="H382" s="30"/>
      <c r="I382" s="30"/>
      <c r="J382" s="30"/>
      <c r="K382" s="30"/>
      <c r="L382" s="30"/>
      <c r="M382" s="30"/>
      <c r="N382"/>
    </row>
    <row r="383" spans="1:14" ht="72" x14ac:dyDescent="0.25">
      <c r="A383" s="4" t="s">
        <v>1</v>
      </c>
      <c r="B383" s="4" t="s">
        <v>2</v>
      </c>
      <c r="C383" s="4" t="s">
        <v>102</v>
      </c>
      <c r="D383" s="5"/>
      <c r="E383" s="5"/>
      <c r="F383" s="143"/>
      <c r="G383" s="5"/>
      <c r="H383" s="5" t="s">
        <v>3</v>
      </c>
      <c r="I383" s="5" t="s">
        <v>4</v>
      </c>
      <c r="J383" s="5" t="s">
        <v>5</v>
      </c>
      <c r="K383" s="5" t="s">
        <v>6</v>
      </c>
      <c r="L383" s="5" t="s">
        <v>7</v>
      </c>
      <c r="M383" s="5" t="s">
        <v>73</v>
      </c>
      <c r="N383" s="6" t="s">
        <v>8</v>
      </c>
    </row>
    <row r="384" spans="1:14" ht="22.5" x14ac:dyDescent="0.25">
      <c r="A384" s="48" t="s">
        <v>11</v>
      </c>
      <c r="B384" s="50" t="s">
        <v>10</v>
      </c>
      <c r="C384" s="49" t="s">
        <v>103</v>
      </c>
      <c r="D384" s="243">
        <v>11.2</v>
      </c>
      <c r="E384" s="244">
        <v>24.9</v>
      </c>
      <c r="F384" s="217">
        <v>16.600000000000001</v>
      </c>
      <c r="G384" s="217">
        <v>0.41</v>
      </c>
      <c r="H384" s="245">
        <v>4</v>
      </c>
      <c r="I384" s="218">
        <f>COUNT(D384:G384)</f>
        <v>4</v>
      </c>
      <c r="J384" s="217">
        <f>MIN(D384:G384)</f>
        <v>0.41</v>
      </c>
      <c r="K384" s="218">
        <f>AVERAGE(D384:G384)</f>
        <v>13.277499999999998</v>
      </c>
      <c r="L384" s="217">
        <f>MAX(D384:G384)</f>
        <v>24.9</v>
      </c>
      <c r="M384" s="34"/>
      <c r="N384" s="10"/>
    </row>
    <row r="385" spans="1:24" ht="22.5" x14ac:dyDescent="0.25">
      <c r="A385" s="48" t="s">
        <v>13</v>
      </c>
      <c r="B385" s="50" t="s">
        <v>10</v>
      </c>
      <c r="C385" s="49" t="s">
        <v>103</v>
      </c>
      <c r="D385" s="243">
        <v>46</v>
      </c>
      <c r="E385" s="244">
        <v>14</v>
      </c>
      <c r="F385" s="217">
        <v>15</v>
      </c>
      <c r="G385" s="217">
        <v>10</v>
      </c>
      <c r="H385" s="245">
        <v>4</v>
      </c>
      <c r="I385" s="218">
        <f t="shared" ref="I385:I395" si="48">COUNT(D385:G385)</f>
        <v>4</v>
      </c>
      <c r="J385" s="217">
        <f t="shared" ref="J385:J395" si="49">MIN(D385:G385)</f>
        <v>10</v>
      </c>
      <c r="K385" s="218">
        <f t="shared" ref="K385:K395" si="50">AVERAGE(D385:G385)</f>
        <v>21.25</v>
      </c>
      <c r="L385" s="217">
        <f t="shared" ref="L385:L395" si="51">MAX(D385:G385)</f>
        <v>46</v>
      </c>
      <c r="M385" s="34"/>
      <c r="N385" s="10"/>
    </row>
    <row r="386" spans="1:24" ht="22.5" x14ac:dyDescent="0.25">
      <c r="A386" s="48" t="s">
        <v>38</v>
      </c>
      <c r="B386" s="81" t="s">
        <v>17</v>
      </c>
      <c r="C386" s="49" t="s">
        <v>103</v>
      </c>
      <c r="D386" s="243">
        <v>618</v>
      </c>
      <c r="E386" s="244">
        <v>1025</v>
      </c>
      <c r="F386" s="217">
        <v>912</v>
      </c>
      <c r="G386" s="217">
        <v>279</v>
      </c>
      <c r="H386" s="245">
        <v>4</v>
      </c>
      <c r="I386" s="218">
        <f t="shared" si="48"/>
        <v>4</v>
      </c>
      <c r="J386" s="217">
        <f t="shared" si="49"/>
        <v>279</v>
      </c>
      <c r="K386" s="218">
        <f t="shared" si="50"/>
        <v>708.5</v>
      </c>
      <c r="L386" s="217">
        <f t="shared" si="51"/>
        <v>1025</v>
      </c>
      <c r="M386" s="34"/>
      <c r="N386" s="10"/>
    </row>
    <row r="387" spans="1:24" ht="22.5" x14ac:dyDescent="0.25">
      <c r="A387" s="48" t="s">
        <v>39</v>
      </c>
      <c r="B387" s="50" t="s">
        <v>10</v>
      </c>
      <c r="C387" s="49" t="s">
        <v>103</v>
      </c>
      <c r="D387" s="242">
        <v>4.0000000000000001E-3</v>
      </c>
      <c r="E387" s="244">
        <v>2E-3</v>
      </c>
      <c r="F387" s="217">
        <v>3.0000000000000001E-3</v>
      </c>
      <c r="G387" s="217">
        <v>1.2E-2</v>
      </c>
      <c r="H387" s="245">
        <v>4</v>
      </c>
      <c r="I387" s="218">
        <f t="shared" si="48"/>
        <v>4</v>
      </c>
      <c r="J387" s="217">
        <f t="shared" si="49"/>
        <v>2E-3</v>
      </c>
      <c r="K387" s="218">
        <f t="shared" si="50"/>
        <v>5.2500000000000003E-3</v>
      </c>
      <c r="L387" s="217">
        <f t="shared" si="51"/>
        <v>1.2E-2</v>
      </c>
      <c r="M387" s="34"/>
      <c r="N387" s="10"/>
    </row>
    <row r="388" spans="1:24" ht="22.5" x14ac:dyDescent="0.25">
      <c r="A388" s="48" t="s">
        <v>20</v>
      </c>
      <c r="B388" s="50" t="s">
        <v>10</v>
      </c>
      <c r="C388" s="49" t="s">
        <v>103</v>
      </c>
      <c r="D388" s="242">
        <v>1.33</v>
      </c>
      <c r="E388" s="244">
        <v>1.62</v>
      </c>
      <c r="F388" s="217">
        <v>2.61</v>
      </c>
      <c r="G388" s="217">
        <v>0.65500000000000003</v>
      </c>
      <c r="H388" s="245">
        <v>4</v>
      </c>
      <c r="I388" s="218">
        <f t="shared" si="48"/>
        <v>4</v>
      </c>
      <c r="J388" s="217">
        <f t="shared" si="49"/>
        <v>0.65500000000000003</v>
      </c>
      <c r="K388" s="218">
        <f t="shared" si="50"/>
        <v>1.5537500000000002</v>
      </c>
      <c r="L388" s="217">
        <f t="shared" si="51"/>
        <v>2.61</v>
      </c>
      <c r="M388" s="34"/>
      <c r="N388" s="10"/>
    </row>
    <row r="389" spans="1:24" ht="22.5" x14ac:dyDescent="0.25">
      <c r="A389" s="48" t="s">
        <v>40</v>
      </c>
      <c r="B389" s="50" t="s">
        <v>10</v>
      </c>
      <c r="C389" s="49" t="s">
        <v>103</v>
      </c>
      <c r="D389" s="242">
        <v>1.38</v>
      </c>
      <c r="E389" s="244">
        <v>2.3199999999999998</v>
      </c>
      <c r="F389" s="217">
        <v>0.13</v>
      </c>
      <c r="G389" s="217">
        <v>1.4</v>
      </c>
      <c r="H389" s="245">
        <v>4</v>
      </c>
      <c r="I389" s="218">
        <f t="shared" si="48"/>
        <v>4</v>
      </c>
      <c r="J389" s="217">
        <f t="shared" si="49"/>
        <v>0.13</v>
      </c>
      <c r="K389" s="218">
        <f t="shared" si="50"/>
        <v>1.3074999999999999</v>
      </c>
      <c r="L389" s="217">
        <f t="shared" si="51"/>
        <v>2.3199999999999998</v>
      </c>
      <c r="M389" s="34"/>
      <c r="N389" s="10"/>
    </row>
    <row r="390" spans="1:24" ht="22.5" x14ac:dyDescent="0.25">
      <c r="A390" s="48" t="s">
        <v>22</v>
      </c>
      <c r="B390" s="50" t="s">
        <v>10</v>
      </c>
      <c r="C390" s="49" t="s">
        <v>103</v>
      </c>
      <c r="D390" s="242">
        <v>0.92</v>
      </c>
      <c r="E390" s="244">
        <v>0.64</v>
      </c>
      <c r="F390" s="217">
        <v>0.12</v>
      </c>
      <c r="G390" s="217">
        <v>0.1</v>
      </c>
      <c r="H390" s="245">
        <v>4</v>
      </c>
      <c r="I390" s="218">
        <f t="shared" si="48"/>
        <v>4</v>
      </c>
      <c r="J390" s="217">
        <f t="shared" si="49"/>
        <v>0.1</v>
      </c>
      <c r="K390" s="218">
        <f t="shared" si="50"/>
        <v>0.44500000000000006</v>
      </c>
      <c r="L390" s="217">
        <f t="shared" si="51"/>
        <v>0.92</v>
      </c>
      <c r="M390" s="34"/>
      <c r="N390" s="10"/>
    </row>
    <row r="391" spans="1:24" ht="22.5" x14ac:dyDescent="0.25">
      <c r="A391" s="48" t="s">
        <v>41</v>
      </c>
      <c r="B391" s="50" t="s">
        <v>10</v>
      </c>
      <c r="C391" s="49" t="s">
        <v>103</v>
      </c>
      <c r="D391" s="242">
        <v>19</v>
      </c>
      <c r="E391" s="244">
        <v>28.6</v>
      </c>
      <c r="F391" s="217">
        <v>19.100000000000001</v>
      </c>
      <c r="G391" s="217">
        <v>6.68</v>
      </c>
      <c r="H391" s="245">
        <v>4</v>
      </c>
      <c r="I391" s="218">
        <f t="shared" si="48"/>
        <v>4</v>
      </c>
      <c r="J391" s="217">
        <f t="shared" si="49"/>
        <v>6.68</v>
      </c>
      <c r="K391" s="218">
        <f t="shared" si="50"/>
        <v>18.344999999999999</v>
      </c>
      <c r="L391" s="217">
        <f t="shared" si="51"/>
        <v>28.6</v>
      </c>
      <c r="M391" s="34"/>
      <c r="N391" s="10"/>
    </row>
    <row r="392" spans="1:24" ht="22.5" x14ac:dyDescent="0.25">
      <c r="A392" s="48" t="s">
        <v>24</v>
      </c>
      <c r="B392" s="53" t="s">
        <v>25</v>
      </c>
      <c r="C392" s="49" t="s">
        <v>105</v>
      </c>
      <c r="D392" s="242">
        <v>8</v>
      </c>
      <c r="E392" s="244">
        <v>7.6</v>
      </c>
      <c r="F392" s="218">
        <v>7.7</v>
      </c>
      <c r="G392" s="218">
        <v>9.5</v>
      </c>
      <c r="H392" s="245">
        <v>4</v>
      </c>
      <c r="I392" s="218">
        <f t="shared" si="48"/>
        <v>4</v>
      </c>
      <c r="J392" s="217">
        <f t="shared" si="49"/>
        <v>7.6</v>
      </c>
      <c r="K392" s="218">
        <f t="shared" si="50"/>
        <v>8.1999999999999993</v>
      </c>
      <c r="L392" s="217">
        <f t="shared" si="51"/>
        <v>9.5</v>
      </c>
      <c r="M392" s="34"/>
      <c r="N392" s="10"/>
    </row>
    <row r="393" spans="1:24" ht="22.5" x14ac:dyDescent="0.25">
      <c r="A393" s="48" t="s">
        <v>27</v>
      </c>
      <c r="B393" s="50" t="s">
        <v>10</v>
      </c>
      <c r="C393" s="49" t="s">
        <v>103</v>
      </c>
      <c r="D393" s="242">
        <v>209.2</v>
      </c>
      <c r="E393" s="244">
        <v>34.299999999999997</v>
      </c>
      <c r="F393" s="217">
        <v>54.7</v>
      </c>
      <c r="G393" s="217">
        <v>144.1</v>
      </c>
      <c r="H393" s="245">
        <v>4</v>
      </c>
      <c r="I393" s="218">
        <f t="shared" si="48"/>
        <v>4</v>
      </c>
      <c r="J393" s="217">
        <f t="shared" si="49"/>
        <v>34.299999999999997</v>
      </c>
      <c r="K393" s="218">
        <f t="shared" si="50"/>
        <v>110.57499999999999</v>
      </c>
      <c r="L393" s="217">
        <f t="shared" si="51"/>
        <v>209.2</v>
      </c>
      <c r="M393" s="34"/>
      <c r="N393" s="10"/>
    </row>
    <row r="394" spans="1:24" ht="22.5" x14ac:dyDescent="0.25">
      <c r="A394" s="48" t="s">
        <v>44</v>
      </c>
      <c r="B394" s="50" t="s">
        <v>10</v>
      </c>
      <c r="C394" s="49" t="s">
        <v>103</v>
      </c>
      <c r="D394" s="242">
        <v>16.7</v>
      </c>
      <c r="E394" s="244">
        <v>25.6</v>
      </c>
      <c r="F394" s="217">
        <v>18.899999999999999</v>
      </c>
      <c r="G394" s="217">
        <v>5.18</v>
      </c>
      <c r="H394" s="245">
        <v>4</v>
      </c>
      <c r="I394" s="218">
        <f t="shared" si="48"/>
        <v>4</v>
      </c>
      <c r="J394" s="217">
        <f t="shared" si="49"/>
        <v>5.18</v>
      </c>
      <c r="K394" s="218">
        <f t="shared" si="50"/>
        <v>16.594999999999999</v>
      </c>
      <c r="L394" s="217">
        <f t="shared" si="51"/>
        <v>25.6</v>
      </c>
      <c r="M394" s="34"/>
      <c r="N394" s="10"/>
    </row>
    <row r="395" spans="1:24" ht="22.5" x14ac:dyDescent="0.25">
      <c r="A395" s="48" t="s">
        <v>34</v>
      </c>
      <c r="B395" s="50" t="s">
        <v>10</v>
      </c>
      <c r="C395" s="49" t="s">
        <v>105</v>
      </c>
      <c r="D395" s="231">
        <v>64</v>
      </c>
      <c r="E395" s="231">
        <v>14</v>
      </c>
      <c r="F395" s="217">
        <v>31</v>
      </c>
      <c r="G395" s="217">
        <v>151</v>
      </c>
      <c r="H395" s="245">
        <v>4</v>
      </c>
      <c r="I395" s="218">
        <f t="shared" si="48"/>
        <v>4</v>
      </c>
      <c r="J395" s="217">
        <f t="shared" si="49"/>
        <v>14</v>
      </c>
      <c r="K395" s="218">
        <f t="shared" si="50"/>
        <v>65</v>
      </c>
      <c r="L395" s="217">
        <f t="shared" si="51"/>
        <v>151</v>
      </c>
      <c r="M395" s="34"/>
      <c r="N395" s="10"/>
    </row>
    <row r="396" spans="1:24" x14ac:dyDescent="0.25">
      <c r="A396" s="76"/>
      <c r="B396" s="79"/>
      <c r="C396" s="91"/>
      <c r="D396" s="115"/>
      <c r="E396" s="116"/>
      <c r="F396" s="162"/>
      <c r="G396" s="79"/>
      <c r="H396" s="92"/>
      <c r="I396" s="25"/>
      <c r="J396" s="117"/>
      <c r="K396" s="118"/>
      <c r="L396" s="117"/>
      <c r="M396" s="93"/>
      <c r="N396" s="41"/>
    </row>
    <row r="397" spans="1:24" ht="24" x14ac:dyDescent="0.25">
      <c r="A397" s="113" t="s">
        <v>115</v>
      </c>
      <c r="B397" s="114" t="s">
        <v>111</v>
      </c>
      <c r="C397" s="70"/>
      <c r="D397" s="246">
        <v>44200</v>
      </c>
      <c r="E397" s="246">
        <v>44207</v>
      </c>
      <c r="F397" s="254">
        <v>44215</v>
      </c>
      <c r="G397" s="246">
        <v>44222</v>
      </c>
      <c r="H397" s="246">
        <v>44230</v>
      </c>
      <c r="I397" s="246">
        <v>44235</v>
      </c>
      <c r="J397" s="246">
        <v>44236</v>
      </c>
      <c r="K397" s="246">
        <v>44244</v>
      </c>
      <c r="L397" s="246">
        <v>44252</v>
      </c>
      <c r="M397" s="246">
        <v>44264</v>
      </c>
      <c r="N397" s="251">
        <v>44271</v>
      </c>
      <c r="O397" s="251">
        <v>44285</v>
      </c>
      <c r="P397" s="251">
        <v>44291</v>
      </c>
      <c r="Q397" s="251">
        <v>44319</v>
      </c>
      <c r="R397" s="251">
        <v>44378</v>
      </c>
      <c r="S397" s="251">
        <v>44387</v>
      </c>
      <c r="T397" s="251">
        <v>44401</v>
      </c>
      <c r="U397" s="251">
        <v>44482</v>
      </c>
      <c r="V397" s="273"/>
      <c r="W397" s="274"/>
      <c r="X397" s="275"/>
    </row>
    <row r="398" spans="1:24" ht="19.899999999999999" customHeight="1" x14ac:dyDescent="0.25">
      <c r="A398" s="7" t="s">
        <v>24</v>
      </c>
      <c r="B398" s="119" t="s">
        <v>74</v>
      </c>
      <c r="C398" s="11" t="s">
        <v>25</v>
      </c>
      <c r="D398" s="247">
        <v>7.73</v>
      </c>
      <c r="E398" s="247">
        <v>6.61</v>
      </c>
      <c r="F398" s="248">
        <v>7.7</v>
      </c>
      <c r="G398" s="247">
        <v>7.2</v>
      </c>
      <c r="H398" s="247">
        <v>6.87</v>
      </c>
      <c r="I398" s="247">
        <v>8.39</v>
      </c>
      <c r="J398" s="247">
        <v>7.41</v>
      </c>
      <c r="K398" s="122">
        <v>6.72</v>
      </c>
      <c r="L398" s="122">
        <v>7.8</v>
      </c>
      <c r="M398" s="122">
        <v>8.0299999999999994</v>
      </c>
      <c r="N398" s="252">
        <v>7.61</v>
      </c>
      <c r="O398" s="252">
        <v>7.51</v>
      </c>
      <c r="P398" s="252">
        <v>7.72</v>
      </c>
      <c r="Q398" s="252">
        <v>8.1</v>
      </c>
      <c r="R398" s="252">
        <v>7.67</v>
      </c>
      <c r="S398" s="252">
        <v>7.77</v>
      </c>
      <c r="T398" s="252">
        <v>7.65</v>
      </c>
      <c r="U398" s="252">
        <v>7.7</v>
      </c>
      <c r="V398" s="276"/>
      <c r="W398" s="277"/>
      <c r="X398" s="278"/>
    </row>
    <row r="399" spans="1:24" ht="24" x14ac:dyDescent="0.25">
      <c r="A399" s="7" t="s">
        <v>34</v>
      </c>
      <c r="B399" s="119">
        <v>50</v>
      </c>
      <c r="C399" s="8" t="s">
        <v>10</v>
      </c>
      <c r="D399" s="249">
        <v>33</v>
      </c>
      <c r="E399" s="249">
        <v>42</v>
      </c>
      <c r="F399" s="250">
        <v>183</v>
      </c>
      <c r="G399" s="249">
        <v>48</v>
      </c>
      <c r="H399" s="249">
        <v>94</v>
      </c>
      <c r="I399" s="249">
        <v>128</v>
      </c>
      <c r="J399" s="249">
        <v>114</v>
      </c>
      <c r="K399" s="249">
        <v>132</v>
      </c>
      <c r="L399" s="249">
        <v>77</v>
      </c>
      <c r="M399" s="249">
        <v>40</v>
      </c>
      <c r="N399" s="253">
        <v>46</v>
      </c>
      <c r="O399" s="253">
        <v>41</v>
      </c>
      <c r="P399" s="253">
        <v>75</v>
      </c>
      <c r="Q399" s="253">
        <v>23</v>
      </c>
      <c r="R399" s="253">
        <v>153</v>
      </c>
      <c r="S399" s="253">
        <v>71</v>
      </c>
      <c r="T399" s="253">
        <v>48</v>
      </c>
      <c r="U399" s="253">
        <v>135</v>
      </c>
      <c r="V399" s="279"/>
      <c r="W399" s="280"/>
      <c r="X399" s="281"/>
    </row>
    <row r="400" spans="1:24" x14ac:dyDescent="0.25">
      <c r="A400" s="76"/>
      <c r="B400" s="79"/>
      <c r="C400" s="91"/>
      <c r="D400" s="115"/>
      <c r="E400" s="116"/>
      <c r="F400" s="162"/>
      <c r="G400" s="79"/>
      <c r="H400" s="92"/>
      <c r="I400" s="25"/>
      <c r="J400" s="117"/>
      <c r="K400" s="117"/>
      <c r="L400" s="117"/>
      <c r="M400" s="93"/>
      <c r="N400" s="41"/>
    </row>
    <row r="401" spans="1:14" x14ac:dyDescent="0.25">
      <c r="A401" s="54"/>
      <c r="B401" s="54"/>
      <c r="C401" s="54"/>
      <c r="D401" s="54"/>
      <c r="E401" s="54"/>
      <c r="F401" s="163"/>
      <c r="G401" s="54"/>
      <c r="H401" s="55"/>
      <c r="I401" s="55"/>
      <c r="J401" s="55"/>
      <c r="K401" s="55"/>
      <c r="L401" s="55"/>
      <c r="M401" s="55"/>
      <c r="N401"/>
    </row>
    <row r="402" spans="1:14" x14ac:dyDescent="0.25">
      <c r="A402" s="258" t="s">
        <v>108</v>
      </c>
      <c r="B402" s="258"/>
      <c r="C402" s="54"/>
      <c r="D402" s="187">
        <v>44264</v>
      </c>
      <c r="E402" s="189">
        <v>44349</v>
      </c>
      <c r="F402" s="194">
        <v>44459</v>
      </c>
      <c r="G402" s="136">
        <v>44536</v>
      </c>
      <c r="H402" s="55"/>
      <c r="I402" s="55"/>
      <c r="J402" s="55"/>
      <c r="K402" s="55"/>
      <c r="L402" s="55"/>
      <c r="M402" s="55"/>
      <c r="N402"/>
    </row>
    <row r="403" spans="1:14" x14ac:dyDescent="0.25">
      <c r="A403" s="260" t="s">
        <v>76</v>
      </c>
      <c r="B403" s="260"/>
      <c r="C403" s="73"/>
      <c r="D403" s="187">
        <v>44279</v>
      </c>
      <c r="E403" s="189">
        <v>44357</v>
      </c>
      <c r="F403" s="194">
        <v>44460</v>
      </c>
      <c r="G403" s="123">
        <v>44551</v>
      </c>
      <c r="H403" s="55"/>
      <c r="I403" s="55"/>
      <c r="J403" s="55"/>
      <c r="K403" s="55"/>
      <c r="L403" s="55"/>
      <c r="M403" s="55"/>
      <c r="N403"/>
    </row>
    <row r="404" spans="1:14" x14ac:dyDescent="0.25">
      <c r="A404" s="259" t="s">
        <v>75</v>
      </c>
      <c r="B404" s="259"/>
      <c r="C404" s="74"/>
      <c r="D404" s="189">
        <v>44284</v>
      </c>
      <c r="E404" s="189"/>
      <c r="F404" s="155"/>
      <c r="G404" s="36"/>
      <c r="H404" s="55"/>
      <c r="I404" s="55"/>
      <c r="J404" s="55"/>
      <c r="K404" s="55"/>
      <c r="L404" s="55"/>
      <c r="M404" s="55"/>
      <c r="N404"/>
    </row>
    <row r="405" spans="1:14" x14ac:dyDescent="0.25">
      <c r="A405" s="54"/>
      <c r="B405" s="54"/>
      <c r="C405" s="54"/>
      <c r="D405" s="36"/>
      <c r="E405" s="36"/>
      <c r="F405" s="155"/>
      <c r="G405" s="36"/>
      <c r="H405" s="55"/>
      <c r="I405" s="55"/>
      <c r="J405" s="55"/>
      <c r="K405" s="55"/>
      <c r="L405" s="55"/>
      <c r="M405" s="55"/>
      <c r="N405"/>
    </row>
    <row r="406" spans="1:14" x14ac:dyDescent="0.25">
      <c r="A406" s="1" t="s">
        <v>63</v>
      </c>
      <c r="B406" s="54"/>
      <c r="C406" s="54"/>
      <c r="D406" s="54"/>
      <c r="E406" s="54"/>
      <c r="F406" s="163"/>
      <c r="G406" s="54"/>
      <c r="H406" s="55"/>
      <c r="I406" s="55"/>
      <c r="J406" s="55"/>
      <c r="K406" s="55"/>
      <c r="L406" s="55"/>
      <c r="M406" s="55"/>
      <c r="N406"/>
    </row>
    <row r="407" spans="1:14" ht="72" x14ac:dyDescent="0.25">
      <c r="A407" s="4" t="s">
        <v>1</v>
      </c>
      <c r="B407" s="4" t="s">
        <v>2</v>
      </c>
      <c r="C407" s="4" t="s">
        <v>102</v>
      </c>
      <c r="D407" s="5"/>
      <c r="E407" s="5"/>
      <c r="F407" s="167" t="s">
        <v>119</v>
      </c>
      <c r="G407" s="167" t="s">
        <v>119</v>
      </c>
      <c r="H407" s="5" t="s">
        <v>3</v>
      </c>
      <c r="I407" s="5" t="s">
        <v>4</v>
      </c>
      <c r="J407" s="5" t="s">
        <v>5</v>
      </c>
      <c r="K407" s="5" t="s">
        <v>6</v>
      </c>
      <c r="L407" s="5" t="s">
        <v>7</v>
      </c>
      <c r="M407" s="6" t="s">
        <v>8</v>
      </c>
      <c r="N407"/>
    </row>
    <row r="408" spans="1:14" ht="22.5" x14ac:dyDescent="0.25">
      <c r="A408" s="48" t="s">
        <v>11</v>
      </c>
      <c r="B408" s="50" t="s">
        <v>10</v>
      </c>
      <c r="C408" s="49" t="s">
        <v>103</v>
      </c>
      <c r="D408" s="107">
        <v>3.08</v>
      </c>
      <c r="E408" s="108">
        <v>6.74</v>
      </c>
      <c r="F408" s="139"/>
      <c r="G408" s="50"/>
      <c r="H408" s="52">
        <v>4</v>
      </c>
      <c r="I408" s="33">
        <f>COUNT(D408:G408)</f>
        <v>2</v>
      </c>
      <c r="J408" s="34">
        <f>MIN(D408:G408)</f>
        <v>3.08</v>
      </c>
      <c r="K408" s="33">
        <f>AVERAGE(D408:G408)</f>
        <v>4.91</v>
      </c>
      <c r="L408" s="34">
        <f>MAX(D408:G408)</f>
        <v>6.74</v>
      </c>
      <c r="M408" s="282" t="s">
        <v>124</v>
      </c>
      <c r="N408"/>
    </row>
    <row r="409" spans="1:14" ht="22.5" x14ac:dyDescent="0.25">
      <c r="A409" s="48" t="s">
        <v>13</v>
      </c>
      <c r="B409" s="50" t="s">
        <v>10</v>
      </c>
      <c r="C409" s="49" t="s">
        <v>103</v>
      </c>
      <c r="D409" s="107">
        <v>12</v>
      </c>
      <c r="E409" s="108">
        <v>19</v>
      </c>
      <c r="F409" s="139"/>
      <c r="G409" s="50"/>
      <c r="H409" s="52">
        <v>4</v>
      </c>
      <c r="I409" s="33">
        <f t="shared" ref="I409:I419" si="52">COUNT(D409:G409)</f>
        <v>2</v>
      </c>
      <c r="J409" s="34">
        <f t="shared" ref="J409:J419" si="53">MIN(D409:G409)</f>
        <v>12</v>
      </c>
      <c r="K409" s="33">
        <f t="shared" ref="K409:K419" si="54">AVERAGE(D409:G409)</f>
        <v>15.5</v>
      </c>
      <c r="L409" s="34">
        <f t="shared" ref="L409:L419" si="55">MAX(D409:G409)</f>
        <v>19</v>
      </c>
      <c r="M409" s="283"/>
      <c r="N409"/>
    </row>
    <row r="410" spans="1:14" ht="22.5" x14ac:dyDescent="0.25">
      <c r="A410" s="48" t="s">
        <v>38</v>
      </c>
      <c r="B410" s="81" t="s">
        <v>17</v>
      </c>
      <c r="C410" s="49" t="s">
        <v>103</v>
      </c>
      <c r="D410" s="109">
        <v>497</v>
      </c>
      <c r="E410" s="108">
        <v>604</v>
      </c>
      <c r="F410" s="139"/>
      <c r="G410" s="49"/>
      <c r="H410" s="52">
        <v>4</v>
      </c>
      <c r="I410" s="33">
        <f t="shared" si="52"/>
        <v>2</v>
      </c>
      <c r="J410" s="34">
        <f t="shared" si="53"/>
        <v>497</v>
      </c>
      <c r="K410" s="33">
        <f t="shared" si="54"/>
        <v>550.5</v>
      </c>
      <c r="L410" s="34">
        <f t="shared" si="55"/>
        <v>604</v>
      </c>
      <c r="M410" s="283"/>
      <c r="N410"/>
    </row>
    <row r="411" spans="1:14" ht="22.5" x14ac:dyDescent="0.25">
      <c r="A411" s="48" t="s">
        <v>39</v>
      </c>
      <c r="B411" s="50" t="s">
        <v>10</v>
      </c>
      <c r="C411" s="49" t="s">
        <v>103</v>
      </c>
      <c r="D411" s="109">
        <v>1E-3</v>
      </c>
      <c r="E411" s="108">
        <v>2E-3</v>
      </c>
      <c r="F411" s="139"/>
      <c r="G411" s="50"/>
      <c r="H411" s="52">
        <v>4</v>
      </c>
      <c r="I411" s="33">
        <f t="shared" si="52"/>
        <v>2</v>
      </c>
      <c r="J411" s="34">
        <f t="shared" si="53"/>
        <v>1E-3</v>
      </c>
      <c r="K411" s="33">
        <f t="shared" si="54"/>
        <v>1.5E-3</v>
      </c>
      <c r="L411" s="34">
        <f t="shared" si="55"/>
        <v>2E-3</v>
      </c>
      <c r="M411" s="283"/>
      <c r="N411"/>
    </row>
    <row r="412" spans="1:14" ht="22.5" x14ac:dyDescent="0.25">
      <c r="A412" s="48" t="s">
        <v>20</v>
      </c>
      <c r="B412" s="50" t="s">
        <v>10</v>
      </c>
      <c r="C412" s="49" t="s">
        <v>103</v>
      </c>
      <c r="D412" s="109">
        <v>0.95199999999999996</v>
      </c>
      <c r="E412" s="108">
        <v>2.16</v>
      </c>
      <c r="F412" s="139"/>
      <c r="G412" s="50"/>
      <c r="H412" s="52">
        <v>4</v>
      </c>
      <c r="I412" s="33">
        <f t="shared" si="52"/>
        <v>2</v>
      </c>
      <c r="J412" s="34">
        <f t="shared" si="53"/>
        <v>0.95199999999999996</v>
      </c>
      <c r="K412" s="33">
        <f t="shared" si="54"/>
        <v>1.556</v>
      </c>
      <c r="L412" s="34">
        <f t="shared" si="55"/>
        <v>2.16</v>
      </c>
      <c r="M412" s="283"/>
      <c r="N412"/>
    </row>
    <row r="413" spans="1:14" ht="22.5" x14ac:dyDescent="0.25">
      <c r="A413" s="48" t="s">
        <v>40</v>
      </c>
      <c r="B413" s="50" t="s">
        <v>10</v>
      </c>
      <c r="C413" s="49" t="s">
        <v>103</v>
      </c>
      <c r="D413" s="112">
        <v>0.33</v>
      </c>
      <c r="E413" s="108">
        <v>0.04</v>
      </c>
      <c r="F413" s="139"/>
      <c r="G413" s="50"/>
      <c r="H413" s="52">
        <v>4</v>
      </c>
      <c r="I413" s="33">
        <f t="shared" si="52"/>
        <v>2</v>
      </c>
      <c r="J413" s="34">
        <f t="shared" si="53"/>
        <v>0.04</v>
      </c>
      <c r="K413" s="33">
        <f t="shared" si="54"/>
        <v>0.185</v>
      </c>
      <c r="L413" s="34">
        <f t="shared" si="55"/>
        <v>0.33</v>
      </c>
      <c r="M413" s="283"/>
      <c r="N413"/>
    </row>
    <row r="414" spans="1:14" ht="22.5" x14ac:dyDescent="0.25">
      <c r="A414" s="48" t="s">
        <v>22</v>
      </c>
      <c r="B414" s="50" t="s">
        <v>10</v>
      </c>
      <c r="C414" s="49" t="s">
        <v>103</v>
      </c>
      <c r="D414" s="112">
        <v>0.23</v>
      </c>
      <c r="E414" s="108">
        <v>0.04</v>
      </c>
      <c r="F414" s="139"/>
      <c r="G414" s="50"/>
      <c r="H414" s="52">
        <v>4</v>
      </c>
      <c r="I414" s="33">
        <f t="shared" si="52"/>
        <v>2</v>
      </c>
      <c r="J414" s="34">
        <f t="shared" si="53"/>
        <v>0.04</v>
      </c>
      <c r="K414" s="33">
        <f t="shared" si="54"/>
        <v>0.13500000000000001</v>
      </c>
      <c r="L414" s="34">
        <f t="shared" si="55"/>
        <v>0.23</v>
      </c>
      <c r="M414" s="283"/>
      <c r="N414"/>
    </row>
    <row r="415" spans="1:14" ht="22.5" x14ac:dyDescent="0.25">
      <c r="A415" s="48" t="s">
        <v>41</v>
      </c>
      <c r="B415" s="50" t="s">
        <v>10</v>
      </c>
      <c r="C415" s="49" t="s">
        <v>103</v>
      </c>
      <c r="D415" s="112">
        <v>5.42</v>
      </c>
      <c r="E415" s="108">
        <v>10</v>
      </c>
      <c r="F415" s="139"/>
      <c r="G415" s="50"/>
      <c r="H415" s="52">
        <v>4</v>
      </c>
      <c r="I415" s="33">
        <f t="shared" si="52"/>
        <v>2</v>
      </c>
      <c r="J415" s="34">
        <f t="shared" si="53"/>
        <v>5.42</v>
      </c>
      <c r="K415" s="33">
        <f t="shared" si="54"/>
        <v>7.71</v>
      </c>
      <c r="L415" s="34">
        <f t="shared" si="55"/>
        <v>10</v>
      </c>
      <c r="M415" s="283"/>
      <c r="N415"/>
    </row>
    <row r="416" spans="1:14" ht="22.5" x14ac:dyDescent="0.25">
      <c r="A416" s="48" t="s">
        <v>24</v>
      </c>
      <c r="B416" s="53" t="s">
        <v>25</v>
      </c>
      <c r="C416" s="49" t="s">
        <v>105</v>
      </c>
      <c r="D416" s="107">
        <v>6.9</v>
      </c>
      <c r="E416" s="108">
        <v>7.1</v>
      </c>
      <c r="F416" s="160"/>
      <c r="G416" s="53"/>
      <c r="H416" s="52">
        <v>4</v>
      </c>
      <c r="I416" s="33">
        <f t="shared" si="52"/>
        <v>2</v>
      </c>
      <c r="J416" s="34">
        <f t="shared" si="53"/>
        <v>6.9</v>
      </c>
      <c r="K416" s="33">
        <f t="shared" si="54"/>
        <v>7</v>
      </c>
      <c r="L416" s="34">
        <f t="shared" si="55"/>
        <v>7.1</v>
      </c>
      <c r="M416" s="283"/>
      <c r="N416"/>
    </row>
    <row r="417" spans="1:14" ht="22.5" x14ac:dyDescent="0.25">
      <c r="A417" s="48" t="s">
        <v>27</v>
      </c>
      <c r="B417" s="50" t="s">
        <v>10</v>
      </c>
      <c r="C417" s="49" t="s">
        <v>103</v>
      </c>
      <c r="D417" s="107">
        <v>113.4</v>
      </c>
      <c r="E417" s="108">
        <v>96.1</v>
      </c>
      <c r="F417" s="139"/>
      <c r="G417" s="50"/>
      <c r="H417" s="52">
        <v>4</v>
      </c>
      <c r="I417" s="33">
        <f t="shared" si="52"/>
        <v>2</v>
      </c>
      <c r="J417" s="34">
        <f t="shared" si="53"/>
        <v>96.1</v>
      </c>
      <c r="K417" s="33">
        <f t="shared" si="54"/>
        <v>104.75</v>
      </c>
      <c r="L417" s="34">
        <f t="shared" si="55"/>
        <v>113.4</v>
      </c>
      <c r="M417" s="283"/>
      <c r="N417"/>
    </row>
    <row r="418" spans="1:14" ht="22.5" x14ac:dyDescent="0.25">
      <c r="A418" s="48" t="s">
        <v>44</v>
      </c>
      <c r="B418" s="50" t="s">
        <v>10</v>
      </c>
      <c r="C418" s="49" t="s">
        <v>103</v>
      </c>
      <c r="D418" s="107">
        <v>4.8600000000000003</v>
      </c>
      <c r="E418" s="108">
        <v>9.9499999999999993</v>
      </c>
      <c r="F418" s="139"/>
      <c r="G418" s="50"/>
      <c r="H418" s="52">
        <v>4</v>
      </c>
      <c r="I418" s="33">
        <f t="shared" si="52"/>
        <v>2</v>
      </c>
      <c r="J418" s="34">
        <f t="shared" si="53"/>
        <v>4.8600000000000003</v>
      </c>
      <c r="K418" s="33">
        <f t="shared" si="54"/>
        <v>7.4049999999999994</v>
      </c>
      <c r="L418" s="34">
        <f t="shared" si="55"/>
        <v>9.9499999999999993</v>
      </c>
      <c r="M418" s="283"/>
      <c r="N418"/>
    </row>
    <row r="419" spans="1:14" ht="22.5" x14ac:dyDescent="0.25">
      <c r="A419" s="48" t="s">
        <v>34</v>
      </c>
      <c r="B419" s="50" t="s">
        <v>10</v>
      </c>
      <c r="C419" s="49" t="s">
        <v>105</v>
      </c>
      <c r="D419" s="107">
        <v>16</v>
      </c>
      <c r="E419" s="108">
        <v>61</v>
      </c>
      <c r="F419" s="139"/>
      <c r="G419" s="50"/>
      <c r="H419" s="52">
        <v>4</v>
      </c>
      <c r="I419" s="33">
        <f t="shared" si="52"/>
        <v>2</v>
      </c>
      <c r="J419" s="34">
        <f t="shared" si="53"/>
        <v>16</v>
      </c>
      <c r="K419" s="33">
        <f t="shared" si="54"/>
        <v>38.5</v>
      </c>
      <c r="L419" s="34">
        <f t="shared" si="55"/>
        <v>61</v>
      </c>
      <c r="M419" s="284"/>
      <c r="N419"/>
    </row>
    <row r="420" spans="1:14" x14ac:dyDescent="0.25">
      <c r="A420" s="76"/>
      <c r="B420" s="79"/>
      <c r="C420" s="91"/>
      <c r="D420" s="115"/>
      <c r="E420" s="116"/>
      <c r="F420" s="162"/>
      <c r="G420" s="79"/>
      <c r="H420" s="92"/>
      <c r="I420" s="78"/>
      <c r="J420" s="93"/>
      <c r="K420" s="78"/>
      <c r="L420" s="93"/>
      <c r="M420" s="93"/>
      <c r="N420" s="41"/>
    </row>
    <row r="421" spans="1:14" x14ac:dyDescent="0.25">
      <c r="A421" s="76"/>
      <c r="B421" s="79"/>
      <c r="C421" s="91"/>
      <c r="D421" s="79"/>
      <c r="E421" s="79"/>
      <c r="F421" s="162"/>
      <c r="G421" s="79"/>
      <c r="H421" s="92"/>
      <c r="I421" s="78"/>
      <c r="J421" s="93"/>
      <c r="K421" s="78"/>
      <c r="L421" s="93"/>
      <c r="M421" s="93"/>
      <c r="N421" s="41"/>
    </row>
    <row r="422" spans="1:14" x14ac:dyDescent="0.25">
      <c r="A422" s="258" t="s">
        <v>108</v>
      </c>
      <c r="B422" s="258"/>
      <c r="D422" s="187">
        <v>44264</v>
      </c>
      <c r="E422" s="189">
        <v>44349</v>
      </c>
      <c r="F422" s="194">
        <v>44459</v>
      </c>
      <c r="G422" s="171">
        <v>44536</v>
      </c>
      <c r="N422"/>
    </row>
    <row r="423" spans="1:14" x14ac:dyDescent="0.25">
      <c r="A423" s="260" t="s">
        <v>76</v>
      </c>
      <c r="B423" s="260"/>
      <c r="D423" s="187">
        <v>44279</v>
      </c>
      <c r="E423" s="189">
        <v>44357</v>
      </c>
      <c r="F423" s="194">
        <v>44460</v>
      </c>
      <c r="G423" s="103">
        <v>44551</v>
      </c>
      <c r="N423"/>
    </row>
    <row r="424" spans="1:14" x14ac:dyDescent="0.25">
      <c r="A424" s="259" t="s">
        <v>75</v>
      </c>
      <c r="B424" s="259"/>
      <c r="C424" s="47"/>
      <c r="D424" s="189">
        <v>44284</v>
      </c>
      <c r="E424" s="189"/>
      <c r="F424" s="159"/>
      <c r="G424" s="47"/>
      <c r="H424" s="30"/>
      <c r="I424" s="30"/>
      <c r="J424" s="30"/>
      <c r="K424" s="30"/>
      <c r="L424" s="30"/>
      <c r="M424" s="30"/>
      <c r="N424"/>
    </row>
    <row r="425" spans="1:14" x14ac:dyDescent="0.25">
      <c r="A425" s="46" t="s">
        <v>61</v>
      </c>
      <c r="B425" s="47"/>
      <c r="C425" s="47"/>
      <c r="D425" s="47"/>
      <c r="E425" s="47"/>
      <c r="F425" s="159"/>
      <c r="G425" s="47"/>
      <c r="H425" s="30"/>
      <c r="I425" s="30"/>
      <c r="J425" s="30"/>
      <c r="K425" s="30"/>
      <c r="L425" s="30"/>
      <c r="M425" s="30"/>
      <c r="N425"/>
    </row>
    <row r="426" spans="1:14" ht="72" x14ac:dyDescent="0.25">
      <c r="A426" s="4" t="s">
        <v>1</v>
      </c>
      <c r="B426" s="4" t="s">
        <v>2</v>
      </c>
      <c r="C426" s="4" t="s">
        <v>102</v>
      </c>
      <c r="D426" s="5"/>
      <c r="E426" s="5"/>
      <c r="F426" s="143"/>
      <c r="G426" s="5"/>
      <c r="H426" s="5" t="s">
        <v>3</v>
      </c>
      <c r="I426" s="5" t="s">
        <v>4</v>
      </c>
      <c r="J426" s="5" t="s">
        <v>5</v>
      </c>
      <c r="K426" s="5" t="s">
        <v>6</v>
      </c>
      <c r="L426" s="5" t="s">
        <v>7</v>
      </c>
      <c r="M426" s="6" t="s">
        <v>8</v>
      </c>
      <c r="N426"/>
    </row>
    <row r="427" spans="1:14" ht="22.5" x14ac:dyDescent="0.25">
      <c r="A427" s="48" t="s">
        <v>11</v>
      </c>
      <c r="B427" s="49" t="s">
        <v>57</v>
      </c>
      <c r="C427" s="49" t="s">
        <v>103</v>
      </c>
      <c r="D427" s="176">
        <v>150</v>
      </c>
      <c r="E427" s="177">
        <v>144</v>
      </c>
      <c r="F427" s="101">
        <v>132</v>
      </c>
      <c r="G427" s="101">
        <v>115</v>
      </c>
      <c r="H427" s="33">
        <v>4</v>
      </c>
      <c r="I427" s="100">
        <f>COUNT(D427:G427)</f>
        <v>4</v>
      </c>
      <c r="J427" s="101">
        <f>MIN(D427:G427)</f>
        <v>115</v>
      </c>
      <c r="K427" s="101">
        <f>AVERAGE(D427:G427)</f>
        <v>135.25</v>
      </c>
      <c r="L427" s="101">
        <f>MAX(D427:G427)</f>
        <v>150</v>
      </c>
      <c r="M427" s="10"/>
      <c r="N427"/>
    </row>
    <row r="428" spans="1:14" ht="22.5" x14ac:dyDescent="0.25">
      <c r="A428" s="48" t="s">
        <v>13</v>
      </c>
      <c r="B428" s="49" t="s">
        <v>57</v>
      </c>
      <c r="C428" s="49" t="s">
        <v>103</v>
      </c>
      <c r="D428" s="176">
        <v>41</v>
      </c>
      <c r="E428" s="177">
        <v>16</v>
      </c>
      <c r="F428" s="101">
        <v>8.5</v>
      </c>
      <c r="G428" s="101">
        <v>18</v>
      </c>
      <c r="H428" s="33">
        <v>4</v>
      </c>
      <c r="I428" s="100">
        <f t="shared" ref="I428:I437" si="56">COUNT(D428:G428)</f>
        <v>4</v>
      </c>
      <c r="J428" s="101">
        <f t="shared" ref="J428:J437" si="57">MIN(D428:G428)</f>
        <v>8.5</v>
      </c>
      <c r="K428" s="101">
        <f t="shared" ref="K428:K437" si="58">AVERAGE(D428:G428)</f>
        <v>20.875</v>
      </c>
      <c r="L428" s="101">
        <f t="shared" ref="L428:L437" si="59">MAX(D428:G428)</f>
        <v>41</v>
      </c>
      <c r="M428" s="10"/>
      <c r="N428"/>
    </row>
    <row r="429" spans="1:14" ht="22.5" x14ac:dyDescent="0.25">
      <c r="A429" s="48" t="s">
        <v>38</v>
      </c>
      <c r="B429" s="49" t="s">
        <v>58</v>
      </c>
      <c r="C429" s="49" t="s">
        <v>103</v>
      </c>
      <c r="D429" s="176">
        <v>1333</v>
      </c>
      <c r="E429" s="177">
        <v>1250</v>
      </c>
      <c r="F429" s="101">
        <v>2763</v>
      </c>
      <c r="G429" s="101">
        <v>2394</v>
      </c>
      <c r="H429" s="33">
        <v>4</v>
      </c>
      <c r="I429" s="100">
        <f t="shared" si="56"/>
        <v>4</v>
      </c>
      <c r="J429" s="101">
        <f t="shared" si="57"/>
        <v>1250</v>
      </c>
      <c r="K429" s="101">
        <f t="shared" si="58"/>
        <v>1935</v>
      </c>
      <c r="L429" s="101">
        <f t="shared" si="59"/>
        <v>2763</v>
      </c>
      <c r="M429" s="10"/>
      <c r="N429"/>
    </row>
    <row r="430" spans="1:14" ht="22.5" x14ac:dyDescent="0.25">
      <c r="A430" s="48" t="s">
        <v>39</v>
      </c>
      <c r="B430" s="49" t="s">
        <v>57</v>
      </c>
      <c r="C430" s="49" t="s">
        <v>103</v>
      </c>
      <c r="D430" s="178">
        <v>1E-3</v>
      </c>
      <c r="E430" s="177">
        <v>1E-3</v>
      </c>
      <c r="F430" s="101">
        <v>1E-3</v>
      </c>
      <c r="G430" s="101">
        <v>1E-3</v>
      </c>
      <c r="H430" s="33">
        <v>4</v>
      </c>
      <c r="I430" s="100">
        <f t="shared" si="56"/>
        <v>4</v>
      </c>
      <c r="J430" s="101">
        <f t="shared" si="57"/>
        <v>1E-3</v>
      </c>
      <c r="K430" s="101">
        <f t="shared" si="58"/>
        <v>1E-3</v>
      </c>
      <c r="L430" s="101">
        <f t="shared" si="59"/>
        <v>1E-3</v>
      </c>
      <c r="M430" s="10"/>
      <c r="N430"/>
    </row>
    <row r="431" spans="1:14" ht="22.5" x14ac:dyDescent="0.25">
      <c r="A431" s="48" t="s">
        <v>20</v>
      </c>
      <c r="B431" s="49" t="s">
        <v>57</v>
      </c>
      <c r="C431" s="49" t="s">
        <v>103</v>
      </c>
      <c r="D431" s="178">
        <v>1.34</v>
      </c>
      <c r="E431" s="177">
        <v>1.5</v>
      </c>
      <c r="F431" s="101">
        <v>1.88</v>
      </c>
      <c r="G431" s="101">
        <v>2.7</v>
      </c>
      <c r="H431" s="33">
        <v>4</v>
      </c>
      <c r="I431" s="100">
        <f t="shared" si="56"/>
        <v>4</v>
      </c>
      <c r="J431" s="101">
        <f t="shared" si="57"/>
        <v>1.34</v>
      </c>
      <c r="K431" s="101">
        <f t="shared" si="58"/>
        <v>1.855</v>
      </c>
      <c r="L431" s="101">
        <f t="shared" si="59"/>
        <v>2.7</v>
      </c>
      <c r="M431" s="10"/>
      <c r="N431"/>
    </row>
    <row r="432" spans="1:14" ht="22.5" x14ac:dyDescent="0.25">
      <c r="A432" s="48" t="s">
        <v>40</v>
      </c>
      <c r="B432" s="49" t="s">
        <v>57</v>
      </c>
      <c r="C432" s="49" t="s">
        <v>103</v>
      </c>
      <c r="D432" s="178">
        <v>0.05</v>
      </c>
      <c r="E432" s="177">
        <v>0.02</v>
      </c>
      <c r="F432" s="101">
        <v>0.02</v>
      </c>
      <c r="G432" s="101">
        <v>0.02</v>
      </c>
      <c r="H432" s="33">
        <v>4</v>
      </c>
      <c r="I432" s="100">
        <f t="shared" si="56"/>
        <v>4</v>
      </c>
      <c r="J432" s="101">
        <f t="shared" si="57"/>
        <v>0.02</v>
      </c>
      <c r="K432" s="101">
        <f t="shared" si="58"/>
        <v>2.7500000000000004E-2</v>
      </c>
      <c r="L432" s="101">
        <f t="shared" si="59"/>
        <v>0.05</v>
      </c>
      <c r="M432" s="10"/>
      <c r="N432"/>
    </row>
    <row r="433" spans="1:14" ht="22.5" x14ac:dyDescent="0.25">
      <c r="A433" s="48" t="s">
        <v>22</v>
      </c>
      <c r="B433" s="49" t="s">
        <v>57</v>
      </c>
      <c r="C433" s="49" t="s">
        <v>103</v>
      </c>
      <c r="D433" s="179">
        <v>7.0000000000000007E-2</v>
      </c>
      <c r="E433" s="177">
        <v>0.02</v>
      </c>
      <c r="F433" s="101">
        <v>0.02</v>
      </c>
      <c r="G433" s="101">
        <v>0.02</v>
      </c>
      <c r="H433" s="33">
        <v>4</v>
      </c>
      <c r="I433" s="100">
        <f t="shared" si="56"/>
        <v>4</v>
      </c>
      <c r="J433" s="101">
        <f t="shared" si="57"/>
        <v>0.02</v>
      </c>
      <c r="K433" s="101">
        <f t="shared" si="58"/>
        <v>3.2500000000000001E-2</v>
      </c>
      <c r="L433" s="101">
        <f t="shared" si="59"/>
        <v>7.0000000000000007E-2</v>
      </c>
      <c r="M433" s="10"/>
      <c r="N433"/>
    </row>
    <row r="434" spans="1:14" ht="22.5" x14ac:dyDescent="0.25">
      <c r="A434" s="48" t="s">
        <v>41</v>
      </c>
      <c r="B434" s="49" t="s">
        <v>57</v>
      </c>
      <c r="C434" s="49" t="s">
        <v>103</v>
      </c>
      <c r="D434" s="178">
        <v>157</v>
      </c>
      <c r="E434" s="177">
        <v>144</v>
      </c>
      <c r="F434" s="101">
        <v>135</v>
      </c>
      <c r="G434" s="101">
        <v>126</v>
      </c>
      <c r="H434" s="33">
        <v>4</v>
      </c>
      <c r="I434" s="100">
        <f t="shared" si="56"/>
        <v>4</v>
      </c>
      <c r="J434" s="101">
        <f t="shared" si="57"/>
        <v>126</v>
      </c>
      <c r="K434" s="101">
        <f t="shared" si="58"/>
        <v>140.5</v>
      </c>
      <c r="L434" s="101">
        <f t="shared" si="59"/>
        <v>157</v>
      </c>
      <c r="M434" s="10"/>
      <c r="N434"/>
    </row>
    <row r="435" spans="1:14" ht="22.5" x14ac:dyDescent="0.25">
      <c r="A435" s="48" t="s">
        <v>27</v>
      </c>
      <c r="B435" s="49" t="s">
        <v>57</v>
      </c>
      <c r="C435" s="49" t="s">
        <v>103</v>
      </c>
      <c r="D435" s="178">
        <v>-142.4</v>
      </c>
      <c r="E435" s="177">
        <v>-136.30000000000001</v>
      </c>
      <c r="F435" s="101">
        <v>-38.6</v>
      </c>
      <c r="G435" s="101">
        <v>-72</v>
      </c>
      <c r="H435" s="33">
        <v>4</v>
      </c>
      <c r="I435" s="100">
        <f t="shared" si="56"/>
        <v>4</v>
      </c>
      <c r="J435" s="101">
        <f t="shared" si="57"/>
        <v>-142.4</v>
      </c>
      <c r="K435" s="101">
        <f t="shared" si="58"/>
        <v>-97.325000000000017</v>
      </c>
      <c r="L435" s="101">
        <f t="shared" si="59"/>
        <v>-38.6</v>
      </c>
      <c r="M435" s="10"/>
      <c r="N435"/>
    </row>
    <row r="436" spans="1:14" ht="22.5" x14ac:dyDescent="0.25">
      <c r="A436" s="48" t="s">
        <v>44</v>
      </c>
      <c r="B436" s="49" t="s">
        <v>57</v>
      </c>
      <c r="C436" s="49" t="s">
        <v>103</v>
      </c>
      <c r="D436" s="178">
        <v>157</v>
      </c>
      <c r="E436" s="177">
        <v>144</v>
      </c>
      <c r="F436" s="101">
        <v>135</v>
      </c>
      <c r="G436" s="101">
        <v>126</v>
      </c>
      <c r="H436" s="33">
        <v>4</v>
      </c>
      <c r="I436" s="100">
        <f t="shared" si="56"/>
        <v>4</v>
      </c>
      <c r="J436" s="101">
        <f t="shared" si="57"/>
        <v>126</v>
      </c>
      <c r="K436" s="101">
        <f t="shared" si="58"/>
        <v>140.5</v>
      </c>
      <c r="L436" s="101">
        <f t="shared" si="59"/>
        <v>157</v>
      </c>
      <c r="M436" s="10"/>
      <c r="N436"/>
    </row>
    <row r="437" spans="1:14" ht="33.6" customHeight="1" x14ac:dyDescent="0.25">
      <c r="A437" s="48" t="s">
        <v>24</v>
      </c>
      <c r="B437" s="51" t="s">
        <v>25</v>
      </c>
      <c r="C437" s="49" t="s">
        <v>103</v>
      </c>
      <c r="D437" s="178">
        <v>6.8</v>
      </c>
      <c r="E437" s="177">
        <v>6.8</v>
      </c>
      <c r="F437" s="100">
        <v>6.8</v>
      </c>
      <c r="G437" s="100">
        <v>6.8</v>
      </c>
      <c r="H437" s="33">
        <v>4</v>
      </c>
      <c r="I437" s="100">
        <f t="shared" si="56"/>
        <v>4</v>
      </c>
      <c r="J437" s="101">
        <f t="shared" si="57"/>
        <v>6.8</v>
      </c>
      <c r="K437" s="101">
        <f t="shared" si="58"/>
        <v>6.8</v>
      </c>
      <c r="L437" s="101">
        <f t="shared" si="59"/>
        <v>6.8</v>
      </c>
      <c r="M437" s="10"/>
      <c r="N437"/>
    </row>
    <row r="438" spans="1:14" x14ac:dyDescent="0.25">
      <c r="A438" s="76"/>
      <c r="B438" s="77"/>
      <c r="C438" s="91"/>
      <c r="D438" s="77"/>
      <c r="E438" s="77"/>
      <c r="F438" s="161"/>
      <c r="G438" s="77"/>
      <c r="H438" s="78"/>
      <c r="I438" s="78"/>
      <c r="J438" s="79"/>
      <c r="K438" s="79"/>
      <c r="L438" s="79"/>
      <c r="M438" s="79"/>
      <c r="N438" s="41"/>
    </row>
    <row r="439" spans="1:14" x14ac:dyDescent="0.25">
      <c r="N439"/>
    </row>
    <row r="440" spans="1:14" x14ac:dyDescent="0.25">
      <c r="A440" s="258" t="s">
        <v>108</v>
      </c>
      <c r="B440" s="258"/>
      <c r="C440" s="73"/>
      <c r="D440" s="187">
        <v>44264</v>
      </c>
      <c r="E440" s="189">
        <v>44349</v>
      </c>
      <c r="F440" s="194">
        <v>44459</v>
      </c>
      <c r="G440" s="136">
        <v>44536</v>
      </c>
      <c r="N440"/>
    </row>
    <row r="441" spans="1:14" x14ac:dyDescent="0.25">
      <c r="A441" s="260" t="s">
        <v>76</v>
      </c>
      <c r="B441" s="260"/>
      <c r="C441" s="74"/>
      <c r="D441" s="187">
        <v>44279</v>
      </c>
      <c r="E441" s="189">
        <v>44357</v>
      </c>
      <c r="F441" s="194">
        <v>44460</v>
      </c>
      <c r="G441" s="123">
        <v>44551</v>
      </c>
      <c r="N441"/>
    </row>
    <row r="442" spans="1:14" x14ac:dyDescent="0.25">
      <c r="A442" s="259" t="s">
        <v>75</v>
      </c>
      <c r="B442" s="259"/>
      <c r="D442" s="189">
        <v>44284</v>
      </c>
      <c r="E442" s="189"/>
      <c r="F442" s="188"/>
      <c r="G442" s="196"/>
      <c r="N442"/>
    </row>
    <row r="443" spans="1:14" x14ac:dyDescent="0.25">
      <c r="N443"/>
    </row>
    <row r="444" spans="1:14" x14ac:dyDescent="0.25">
      <c r="A444" s="46" t="s">
        <v>64</v>
      </c>
      <c r="B444" s="47"/>
      <c r="C444" s="47"/>
      <c r="D444" s="47"/>
      <c r="E444" s="47"/>
      <c r="F444" s="159"/>
      <c r="G444" s="47"/>
      <c r="H444" s="30"/>
      <c r="I444" s="30"/>
      <c r="J444" s="30"/>
      <c r="K444" s="30"/>
      <c r="L444" s="30"/>
      <c r="M444" s="30"/>
      <c r="N444"/>
    </row>
    <row r="445" spans="1:14" ht="72" x14ac:dyDescent="0.25">
      <c r="A445" s="4" t="s">
        <v>1</v>
      </c>
      <c r="B445" s="4" t="s">
        <v>2</v>
      </c>
      <c r="C445" s="4" t="s">
        <v>102</v>
      </c>
      <c r="D445" s="5"/>
      <c r="E445" s="5"/>
      <c r="F445" s="143"/>
      <c r="G445" s="5"/>
      <c r="H445" s="5" t="s">
        <v>3</v>
      </c>
      <c r="I445" s="5" t="s">
        <v>4</v>
      </c>
      <c r="J445" s="5" t="s">
        <v>5</v>
      </c>
      <c r="K445" s="5" t="s">
        <v>6</v>
      </c>
      <c r="L445" s="5" t="s">
        <v>7</v>
      </c>
      <c r="M445" s="6" t="s">
        <v>8</v>
      </c>
      <c r="N445"/>
    </row>
    <row r="446" spans="1:14" ht="22.5" x14ac:dyDescent="0.25">
      <c r="A446" s="48" t="s">
        <v>11</v>
      </c>
      <c r="B446" s="56" t="s">
        <v>57</v>
      </c>
      <c r="C446" s="49" t="s">
        <v>103</v>
      </c>
      <c r="D446" s="111">
        <v>0.02</v>
      </c>
      <c r="E446" s="108">
        <v>0.03</v>
      </c>
      <c r="F446" s="164">
        <v>0.43</v>
      </c>
      <c r="G446" s="56">
        <v>0.02</v>
      </c>
      <c r="H446" s="57">
        <v>4</v>
      </c>
      <c r="I446" s="57">
        <f>COUNT(D446:G446)</f>
        <v>4</v>
      </c>
      <c r="J446" s="58">
        <f>MIN(D446:G446)</f>
        <v>0.02</v>
      </c>
      <c r="K446" s="57">
        <f>AVERAGE(D446:G446)</f>
        <v>0.125</v>
      </c>
      <c r="L446" s="58">
        <f>MAX(D446:G446)</f>
        <v>0.43</v>
      </c>
      <c r="M446" s="10"/>
      <c r="N446"/>
    </row>
    <row r="447" spans="1:14" ht="22.5" x14ac:dyDescent="0.25">
      <c r="A447" s="48" t="s">
        <v>13</v>
      </c>
      <c r="B447" s="56" t="s">
        <v>57</v>
      </c>
      <c r="C447" s="49" t="s">
        <v>103</v>
      </c>
      <c r="D447" s="108">
        <v>3</v>
      </c>
      <c r="E447" s="108">
        <v>1</v>
      </c>
      <c r="F447" s="164">
        <v>1</v>
      </c>
      <c r="G447" s="56">
        <v>1</v>
      </c>
      <c r="H447" s="57">
        <v>4</v>
      </c>
      <c r="I447" s="57">
        <f t="shared" ref="I447:I456" si="60">COUNT(D447:G447)</f>
        <v>4</v>
      </c>
      <c r="J447" s="58">
        <f t="shared" ref="J447:J456" si="61">MIN(D447:G447)</f>
        <v>1</v>
      </c>
      <c r="K447" s="57">
        <f t="shared" ref="K447:K456" si="62">AVERAGE(D447:G447)</f>
        <v>1.5</v>
      </c>
      <c r="L447" s="58">
        <f t="shared" ref="L447:L456" si="63">MAX(D447:G447)</f>
        <v>3</v>
      </c>
      <c r="M447" s="10"/>
      <c r="N447"/>
    </row>
    <row r="448" spans="1:14" ht="22.5" x14ac:dyDescent="0.25">
      <c r="A448" s="48" t="s">
        <v>38</v>
      </c>
      <c r="B448" s="81" t="s">
        <v>17</v>
      </c>
      <c r="C448" s="49" t="s">
        <v>103</v>
      </c>
      <c r="D448" s="108">
        <v>1310</v>
      </c>
      <c r="E448" s="108">
        <v>2638</v>
      </c>
      <c r="F448" s="164">
        <v>3121</v>
      </c>
      <c r="G448" s="180">
        <v>2128</v>
      </c>
      <c r="H448" s="57">
        <v>4</v>
      </c>
      <c r="I448" s="57">
        <f t="shared" si="60"/>
        <v>4</v>
      </c>
      <c r="J448" s="58">
        <f t="shared" si="61"/>
        <v>1310</v>
      </c>
      <c r="K448" s="57">
        <f t="shared" si="62"/>
        <v>2299.25</v>
      </c>
      <c r="L448" s="58">
        <f t="shared" si="63"/>
        <v>3121</v>
      </c>
      <c r="M448" s="10"/>
      <c r="N448"/>
    </row>
    <row r="449" spans="1:21" ht="22.5" x14ac:dyDescent="0.25">
      <c r="A449" s="48" t="s">
        <v>39</v>
      </c>
      <c r="B449" s="56" t="s">
        <v>57</v>
      </c>
      <c r="C449" s="49" t="s">
        <v>103</v>
      </c>
      <c r="D449" s="110">
        <v>1.6E-2</v>
      </c>
      <c r="E449" s="108">
        <v>4.2000000000000003E-2</v>
      </c>
      <c r="F449" s="164">
        <v>8.8999999999999996E-2</v>
      </c>
      <c r="G449" s="56">
        <v>1.7000000000000001E-2</v>
      </c>
      <c r="H449" s="57">
        <v>4</v>
      </c>
      <c r="I449" s="57">
        <f t="shared" si="60"/>
        <v>4</v>
      </c>
      <c r="J449" s="58">
        <f t="shared" si="61"/>
        <v>1.6E-2</v>
      </c>
      <c r="K449" s="57">
        <f t="shared" si="62"/>
        <v>4.0999999999999995E-2</v>
      </c>
      <c r="L449" s="58">
        <f t="shared" si="63"/>
        <v>8.8999999999999996E-2</v>
      </c>
      <c r="M449" s="10"/>
      <c r="N449"/>
    </row>
    <row r="450" spans="1:21" ht="22.5" x14ac:dyDescent="0.25">
      <c r="A450" s="48" t="s">
        <v>20</v>
      </c>
      <c r="B450" s="56" t="s">
        <v>57</v>
      </c>
      <c r="C450" s="49" t="s">
        <v>103</v>
      </c>
      <c r="D450" s="110">
        <v>1.38</v>
      </c>
      <c r="E450" s="108">
        <v>3.46</v>
      </c>
      <c r="F450" s="164">
        <v>4.2699999999999996</v>
      </c>
      <c r="G450" s="56">
        <v>2.1800000000000002</v>
      </c>
      <c r="H450" s="57">
        <v>4</v>
      </c>
      <c r="I450" s="57">
        <f t="shared" si="60"/>
        <v>4</v>
      </c>
      <c r="J450" s="58">
        <f t="shared" si="61"/>
        <v>1.38</v>
      </c>
      <c r="K450" s="57">
        <f t="shared" si="62"/>
        <v>2.8224999999999998</v>
      </c>
      <c r="L450" s="58">
        <f t="shared" si="63"/>
        <v>4.2699999999999996</v>
      </c>
      <c r="M450" s="10"/>
      <c r="N450"/>
    </row>
    <row r="451" spans="1:21" ht="22.5" x14ac:dyDescent="0.25">
      <c r="A451" s="48" t="s">
        <v>40</v>
      </c>
      <c r="B451" s="56" t="s">
        <v>57</v>
      </c>
      <c r="C451" s="49" t="s">
        <v>103</v>
      </c>
      <c r="D451" s="111">
        <v>0.3</v>
      </c>
      <c r="E451" s="108">
        <v>0.45</v>
      </c>
      <c r="F451" s="164">
        <v>0.54</v>
      </c>
      <c r="G451" s="56">
        <v>0.28999999999999998</v>
      </c>
      <c r="H451" s="57">
        <v>4</v>
      </c>
      <c r="I451" s="57">
        <f t="shared" si="60"/>
        <v>4</v>
      </c>
      <c r="J451" s="58">
        <f t="shared" si="61"/>
        <v>0.28999999999999998</v>
      </c>
      <c r="K451" s="57">
        <f t="shared" si="62"/>
        <v>0.39500000000000002</v>
      </c>
      <c r="L451" s="58">
        <f t="shared" si="63"/>
        <v>0.54</v>
      </c>
      <c r="M451" s="10"/>
      <c r="N451"/>
    </row>
    <row r="452" spans="1:21" ht="22.5" x14ac:dyDescent="0.25">
      <c r="A452" s="48" t="s">
        <v>22</v>
      </c>
      <c r="B452" s="56" t="s">
        <v>57</v>
      </c>
      <c r="C452" s="49" t="s">
        <v>103</v>
      </c>
      <c r="D452" s="111">
        <v>0.02</v>
      </c>
      <c r="E452" s="108">
        <v>0.02</v>
      </c>
      <c r="F452" s="164">
        <v>0.02</v>
      </c>
      <c r="G452" s="56">
        <v>0.02</v>
      </c>
      <c r="H452" s="57">
        <v>4</v>
      </c>
      <c r="I452" s="57">
        <f t="shared" si="60"/>
        <v>4</v>
      </c>
      <c r="J452" s="58">
        <f t="shared" si="61"/>
        <v>0.02</v>
      </c>
      <c r="K452" s="57">
        <f t="shared" si="62"/>
        <v>0.02</v>
      </c>
      <c r="L452" s="58">
        <f t="shared" si="63"/>
        <v>0.02</v>
      </c>
      <c r="M452" s="10"/>
      <c r="N452"/>
    </row>
    <row r="453" spans="1:21" ht="22.5" x14ac:dyDescent="0.25">
      <c r="A453" s="48" t="s">
        <v>41</v>
      </c>
      <c r="B453" s="56" t="s">
        <v>57</v>
      </c>
      <c r="C453" s="49" t="s">
        <v>103</v>
      </c>
      <c r="D453" s="111">
        <v>0.52</v>
      </c>
      <c r="E453" s="108">
        <v>0.75</v>
      </c>
      <c r="F453" s="164">
        <v>1.0900000000000001</v>
      </c>
      <c r="G453" s="56">
        <v>0.4</v>
      </c>
      <c r="H453" s="57">
        <v>4</v>
      </c>
      <c r="I453" s="57">
        <f t="shared" si="60"/>
        <v>4</v>
      </c>
      <c r="J453" s="58">
        <f t="shared" si="61"/>
        <v>0.4</v>
      </c>
      <c r="K453" s="57">
        <f t="shared" si="62"/>
        <v>0.69000000000000006</v>
      </c>
      <c r="L453" s="58">
        <f t="shared" si="63"/>
        <v>1.0900000000000001</v>
      </c>
      <c r="M453" s="10"/>
      <c r="N453"/>
    </row>
    <row r="454" spans="1:21" ht="22.9" customHeight="1" x14ac:dyDescent="0.25">
      <c r="A454" s="48" t="s">
        <v>24</v>
      </c>
      <c r="B454" s="59" t="s">
        <v>25</v>
      </c>
      <c r="C454" s="49" t="s">
        <v>103</v>
      </c>
      <c r="D454" s="111">
        <v>4.5</v>
      </c>
      <c r="E454" s="108">
        <v>4.4000000000000004</v>
      </c>
      <c r="F454" s="165">
        <v>4.5999999999999996</v>
      </c>
      <c r="G454" s="59">
        <v>4.5999999999999996</v>
      </c>
      <c r="H454" s="57">
        <v>4</v>
      </c>
      <c r="I454" s="57">
        <f t="shared" si="60"/>
        <v>4</v>
      </c>
      <c r="J454" s="58">
        <f t="shared" si="61"/>
        <v>4.4000000000000004</v>
      </c>
      <c r="K454" s="57">
        <f t="shared" si="62"/>
        <v>4.5250000000000004</v>
      </c>
      <c r="L454" s="58">
        <f t="shared" si="63"/>
        <v>4.5999999999999996</v>
      </c>
      <c r="M454" s="10"/>
      <c r="N454"/>
    </row>
    <row r="455" spans="1:21" ht="22.5" x14ac:dyDescent="0.25">
      <c r="A455" s="48" t="s">
        <v>27</v>
      </c>
      <c r="B455" s="56" t="s">
        <v>57</v>
      </c>
      <c r="C455" s="49" t="s">
        <v>103</v>
      </c>
      <c r="D455" s="111">
        <v>362.9</v>
      </c>
      <c r="E455" s="108">
        <v>369.4</v>
      </c>
      <c r="F455" s="164">
        <v>342.9</v>
      </c>
      <c r="G455" s="56">
        <v>354.8</v>
      </c>
      <c r="H455" s="57">
        <v>4</v>
      </c>
      <c r="I455" s="57">
        <f t="shared" si="60"/>
        <v>4</v>
      </c>
      <c r="J455" s="58">
        <f t="shared" si="61"/>
        <v>342.9</v>
      </c>
      <c r="K455" s="57">
        <f t="shared" si="62"/>
        <v>357.49999999999994</v>
      </c>
      <c r="L455" s="58">
        <f t="shared" si="63"/>
        <v>369.4</v>
      </c>
      <c r="M455" s="10"/>
      <c r="N455"/>
    </row>
    <row r="456" spans="1:21" ht="22.5" x14ac:dyDescent="0.25">
      <c r="A456" s="48" t="s">
        <v>44</v>
      </c>
      <c r="B456" s="56" t="s">
        <v>57</v>
      </c>
      <c r="C456" s="49" t="s">
        <v>103</v>
      </c>
      <c r="D456" s="111">
        <v>0.22</v>
      </c>
      <c r="E456" s="108">
        <v>0.3</v>
      </c>
      <c r="F456" s="164">
        <v>0.55000000000000004</v>
      </c>
      <c r="G456" s="56">
        <v>0.11</v>
      </c>
      <c r="H456" s="57">
        <v>4</v>
      </c>
      <c r="I456" s="57">
        <f t="shared" si="60"/>
        <v>4</v>
      </c>
      <c r="J456" s="58">
        <f t="shared" si="61"/>
        <v>0.11</v>
      </c>
      <c r="K456" s="57">
        <f t="shared" si="62"/>
        <v>0.29500000000000004</v>
      </c>
      <c r="L456" s="58">
        <f t="shared" si="63"/>
        <v>0.55000000000000004</v>
      </c>
      <c r="M456" s="10"/>
      <c r="N456"/>
    </row>
    <row r="457" spans="1:21" x14ac:dyDescent="0.25">
      <c r="N457"/>
    </row>
    <row r="458" spans="1:21" x14ac:dyDescent="0.25">
      <c r="N458"/>
    </row>
    <row r="459" spans="1:21" x14ac:dyDescent="0.25">
      <c r="A459" s="258" t="s">
        <v>108</v>
      </c>
      <c r="B459" s="258"/>
      <c r="D459" s="197">
        <v>44215</v>
      </c>
      <c r="E459" s="197">
        <v>44249</v>
      </c>
      <c r="F459" s="197">
        <v>44271</v>
      </c>
      <c r="G459" s="197">
        <v>44306</v>
      </c>
      <c r="H459" s="197">
        <v>44334</v>
      </c>
      <c r="I459" s="198">
        <v>44349</v>
      </c>
      <c r="J459" s="197">
        <v>44403</v>
      </c>
      <c r="K459" s="197">
        <v>44425</v>
      </c>
      <c r="L459" s="198">
        <v>44459</v>
      </c>
      <c r="M459" s="197">
        <v>44853</v>
      </c>
      <c r="N459" s="197">
        <v>44516</v>
      </c>
      <c r="O459" s="136">
        <v>44536</v>
      </c>
    </row>
    <row r="460" spans="1:21" x14ac:dyDescent="0.25">
      <c r="A460" s="260" t="s">
        <v>76</v>
      </c>
      <c r="B460" s="260"/>
      <c r="D460" s="197">
        <v>44224</v>
      </c>
      <c r="E460" s="197">
        <v>44257</v>
      </c>
      <c r="F460" s="197">
        <v>44284</v>
      </c>
      <c r="G460" s="197">
        <v>44315</v>
      </c>
      <c r="H460" s="197">
        <v>44343</v>
      </c>
      <c r="I460" s="198">
        <v>44357</v>
      </c>
      <c r="J460" s="197">
        <v>44379</v>
      </c>
      <c r="K460" s="197">
        <v>44433</v>
      </c>
      <c r="L460" s="198">
        <v>44460</v>
      </c>
      <c r="M460" s="197">
        <v>44502</v>
      </c>
      <c r="N460" s="197">
        <v>44530</v>
      </c>
      <c r="O460" s="123">
        <v>44551</v>
      </c>
    </row>
    <row r="461" spans="1:21" x14ac:dyDescent="0.25">
      <c r="A461" s="259" t="s">
        <v>75</v>
      </c>
      <c r="B461" s="259"/>
      <c r="D461" s="198">
        <v>44284</v>
      </c>
      <c r="E461" s="198">
        <v>44284</v>
      </c>
      <c r="F461" s="198">
        <v>44284</v>
      </c>
      <c r="G461" s="197"/>
      <c r="H461" s="197"/>
      <c r="I461" s="197"/>
      <c r="J461" s="197"/>
      <c r="K461" s="197"/>
      <c r="L461" s="197"/>
      <c r="M461" s="197"/>
      <c r="N461" s="197"/>
      <c r="O461" s="106"/>
    </row>
    <row r="462" spans="1:21" x14ac:dyDescent="0.25">
      <c r="A462" s="271"/>
      <c r="B462" s="272"/>
      <c r="C462" s="85"/>
    </row>
    <row r="463" spans="1:21" x14ac:dyDescent="0.25">
      <c r="A463" s="80" t="s">
        <v>77</v>
      </c>
    </row>
    <row r="464" spans="1:21" ht="72" x14ac:dyDescent="0.25">
      <c r="A464" s="4" t="s">
        <v>1</v>
      </c>
      <c r="B464" s="4" t="s">
        <v>2</v>
      </c>
      <c r="C464" s="4" t="s">
        <v>102</v>
      </c>
      <c r="D464" s="5"/>
      <c r="E464" s="127"/>
      <c r="F464" s="143"/>
      <c r="G464" s="5"/>
      <c r="H464" s="5"/>
      <c r="I464" s="5"/>
      <c r="J464" s="5"/>
      <c r="K464" s="5"/>
      <c r="L464" s="5"/>
      <c r="M464" s="5"/>
      <c r="N464" s="5"/>
      <c r="O464" s="5"/>
      <c r="P464" s="5" t="s">
        <v>3</v>
      </c>
      <c r="Q464" s="5" t="s">
        <v>4</v>
      </c>
      <c r="R464" s="5" t="s">
        <v>5</v>
      </c>
      <c r="S464" s="5" t="s">
        <v>6</v>
      </c>
      <c r="T464" s="5" t="s">
        <v>7</v>
      </c>
      <c r="U464" s="6" t="s">
        <v>8</v>
      </c>
    </row>
    <row r="465" spans="1:21" x14ac:dyDescent="0.25">
      <c r="A465" s="83" t="s">
        <v>9</v>
      </c>
      <c r="B465" s="84" t="s">
        <v>99</v>
      </c>
      <c r="C465" s="84" t="s">
        <v>106</v>
      </c>
      <c r="D465" s="199">
        <v>14</v>
      </c>
      <c r="E465" s="199">
        <v>13</v>
      </c>
      <c r="F465" s="200">
        <v>12</v>
      </c>
      <c r="G465" s="201">
        <v>14</v>
      </c>
      <c r="H465" s="201">
        <v>13</v>
      </c>
      <c r="I465" s="201">
        <v>13</v>
      </c>
      <c r="J465" s="201">
        <v>13</v>
      </c>
      <c r="K465" s="201">
        <v>13</v>
      </c>
      <c r="L465" s="201">
        <v>13</v>
      </c>
      <c r="M465" s="201">
        <v>13</v>
      </c>
      <c r="N465" s="201">
        <v>12</v>
      </c>
      <c r="O465" s="201">
        <v>12</v>
      </c>
      <c r="P465" s="199">
        <v>12</v>
      </c>
      <c r="Q465" s="199">
        <f>COUNT(D465:O465)</f>
        <v>12</v>
      </c>
      <c r="R465" s="199">
        <f>MIN(D465:O465)</f>
        <v>12</v>
      </c>
      <c r="S465" s="199">
        <f>AVERAGE(D465:O465)</f>
        <v>12.916666666666666</v>
      </c>
      <c r="T465" s="199">
        <f>MAX(D465:O465)</f>
        <v>14</v>
      </c>
      <c r="U465" s="199"/>
    </row>
    <row r="466" spans="1:21" ht="22.5" x14ac:dyDescent="0.25">
      <c r="A466" s="83" t="s">
        <v>100</v>
      </c>
      <c r="B466" s="82" t="s">
        <v>57</v>
      </c>
      <c r="C466" s="84" t="s">
        <v>106</v>
      </c>
      <c r="D466" s="199">
        <v>0.02</v>
      </c>
      <c r="E466" s="199">
        <v>0.02</v>
      </c>
      <c r="F466" s="200">
        <v>0.02</v>
      </c>
      <c r="G466" s="201">
        <v>0.02</v>
      </c>
      <c r="H466" s="201">
        <v>0.02</v>
      </c>
      <c r="I466" s="201">
        <v>0.03</v>
      </c>
      <c r="J466" s="201">
        <v>0.02</v>
      </c>
      <c r="K466" s="201">
        <v>0.02</v>
      </c>
      <c r="L466" s="201">
        <v>0.02</v>
      </c>
      <c r="M466" s="201">
        <v>0.02</v>
      </c>
      <c r="N466" s="201">
        <v>0.02</v>
      </c>
      <c r="O466" s="201">
        <v>0.02</v>
      </c>
      <c r="P466" s="199">
        <v>12</v>
      </c>
      <c r="Q466" s="199">
        <f t="shared" ref="Q466:Q489" si="64">COUNT(D466:O466)</f>
        <v>12</v>
      </c>
      <c r="R466" s="199">
        <f t="shared" ref="R466:R489" si="65">MIN(D466:O466)</f>
        <v>0.02</v>
      </c>
      <c r="S466" s="199">
        <f t="shared" ref="S466:S489" si="66">AVERAGE(D466:O466)</f>
        <v>2.0833333333333329E-2</v>
      </c>
      <c r="T466" s="199">
        <f t="shared" ref="T466:T489" si="67">MAX(D466:O466)</f>
        <v>0.03</v>
      </c>
      <c r="U466" s="199"/>
    </row>
    <row r="467" spans="1:21" ht="22.5" x14ac:dyDescent="0.25">
      <c r="A467" s="83" t="s">
        <v>78</v>
      </c>
      <c r="B467" s="56" t="s">
        <v>57</v>
      </c>
      <c r="C467" s="84" t="s">
        <v>106</v>
      </c>
      <c r="D467" s="199">
        <v>1</v>
      </c>
      <c r="E467" s="199">
        <v>1</v>
      </c>
      <c r="F467" s="200">
        <v>1</v>
      </c>
      <c r="G467" s="201">
        <v>2.1</v>
      </c>
      <c r="H467" s="201">
        <v>1</v>
      </c>
      <c r="I467" s="201">
        <v>1</v>
      </c>
      <c r="J467" s="201">
        <v>1</v>
      </c>
      <c r="K467" s="201">
        <v>1</v>
      </c>
      <c r="L467" s="201">
        <v>1</v>
      </c>
      <c r="M467" s="201">
        <v>1.2</v>
      </c>
      <c r="N467" s="201">
        <v>1</v>
      </c>
      <c r="O467" s="201">
        <v>2.1</v>
      </c>
      <c r="P467" s="199">
        <v>12</v>
      </c>
      <c r="Q467" s="199">
        <f t="shared" si="64"/>
        <v>12</v>
      </c>
      <c r="R467" s="199">
        <f t="shared" si="65"/>
        <v>1</v>
      </c>
      <c r="S467" s="199">
        <f t="shared" si="66"/>
        <v>1.2</v>
      </c>
      <c r="T467" s="199">
        <f t="shared" si="67"/>
        <v>2.1</v>
      </c>
      <c r="U467" s="199"/>
    </row>
    <row r="468" spans="1:21" ht="22.5" x14ac:dyDescent="0.25">
      <c r="A468" s="83" t="s">
        <v>79</v>
      </c>
      <c r="B468" s="56" t="s">
        <v>57</v>
      </c>
      <c r="C468" s="84" t="s">
        <v>106</v>
      </c>
      <c r="D468" s="199">
        <v>0.4</v>
      </c>
      <c r="E468" s="199">
        <v>0.5</v>
      </c>
      <c r="F468" s="200">
        <v>0.1</v>
      </c>
      <c r="G468" s="201">
        <v>0.9</v>
      </c>
      <c r="H468" s="201">
        <v>0.3</v>
      </c>
      <c r="I468" s="201">
        <v>0.6</v>
      </c>
      <c r="J468" s="201">
        <v>0.3</v>
      </c>
      <c r="K468" s="201">
        <v>0.2</v>
      </c>
      <c r="L468" s="201">
        <v>0.2</v>
      </c>
      <c r="M468" s="201">
        <v>0.2</v>
      </c>
      <c r="N468" s="201">
        <v>0.2</v>
      </c>
      <c r="O468" s="201">
        <v>0.9</v>
      </c>
      <c r="P468" s="199">
        <v>12</v>
      </c>
      <c r="Q468" s="199">
        <f t="shared" si="64"/>
        <v>12</v>
      </c>
      <c r="R468" s="199">
        <f t="shared" si="65"/>
        <v>0.1</v>
      </c>
      <c r="S468" s="199">
        <f t="shared" si="66"/>
        <v>0.40000000000000008</v>
      </c>
      <c r="T468" s="199">
        <f t="shared" si="67"/>
        <v>0.9</v>
      </c>
      <c r="U468" s="199"/>
    </row>
    <row r="469" spans="1:21" ht="22.5" x14ac:dyDescent="0.25">
      <c r="A469" s="83" t="s">
        <v>80</v>
      </c>
      <c r="B469" s="56" t="s">
        <v>57</v>
      </c>
      <c r="C469" s="84" t="s">
        <v>106</v>
      </c>
      <c r="D469" s="199">
        <v>10</v>
      </c>
      <c r="E469" s="199">
        <v>10</v>
      </c>
      <c r="F469" s="200">
        <v>10</v>
      </c>
      <c r="G469" s="201">
        <v>12</v>
      </c>
      <c r="H469" s="201">
        <v>12</v>
      </c>
      <c r="I469" s="201">
        <v>10</v>
      </c>
      <c r="J469" s="201">
        <v>10</v>
      </c>
      <c r="K469" s="201">
        <v>10</v>
      </c>
      <c r="L469" s="201">
        <v>10</v>
      </c>
      <c r="M469" s="201">
        <v>10</v>
      </c>
      <c r="N469" s="201">
        <v>10</v>
      </c>
      <c r="O469" s="201">
        <v>11</v>
      </c>
      <c r="P469" s="199">
        <v>12</v>
      </c>
      <c r="Q469" s="199">
        <f t="shared" si="64"/>
        <v>12</v>
      </c>
      <c r="R469" s="199">
        <f t="shared" si="65"/>
        <v>10</v>
      </c>
      <c r="S469" s="199">
        <f t="shared" si="66"/>
        <v>10.416666666666666</v>
      </c>
      <c r="T469" s="199">
        <f t="shared" si="67"/>
        <v>12</v>
      </c>
      <c r="U469" s="199"/>
    </row>
    <row r="470" spans="1:21" ht="22.5" x14ac:dyDescent="0.25">
      <c r="A470" s="83" t="s">
        <v>81</v>
      </c>
      <c r="B470" s="56" t="s">
        <v>57</v>
      </c>
      <c r="C470" s="84" t="s">
        <v>106</v>
      </c>
      <c r="D470" s="199">
        <v>14</v>
      </c>
      <c r="E470" s="199">
        <v>18</v>
      </c>
      <c r="F470" s="200">
        <v>14</v>
      </c>
      <c r="G470" s="201">
        <v>26</v>
      </c>
      <c r="H470" s="201">
        <v>12</v>
      </c>
      <c r="I470" s="201">
        <v>16</v>
      </c>
      <c r="J470" s="201">
        <v>15</v>
      </c>
      <c r="K470" s="201">
        <v>14</v>
      </c>
      <c r="L470" s="201">
        <v>12</v>
      </c>
      <c r="M470" s="201">
        <v>15</v>
      </c>
      <c r="N470" s="201">
        <v>14</v>
      </c>
      <c r="O470" s="201">
        <v>10</v>
      </c>
      <c r="P470" s="199">
        <v>12</v>
      </c>
      <c r="Q470" s="199">
        <f t="shared" si="64"/>
        <v>12</v>
      </c>
      <c r="R470" s="199">
        <f t="shared" si="65"/>
        <v>10</v>
      </c>
      <c r="S470" s="199">
        <f t="shared" si="66"/>
        <v>15</v>
      </c>
      <c r="T470" s="199">
        <f t="shared" si="67"/>
        <v>26</v>
      </c>
      <c r="U470" s="199"/>
    </row>
    <row r="471" spans="1:21" ht="22.5" x14ac:dyDescent="0.25">
      <c r="A471" s="83" t="s">
        <v>82</v>
      </c>
      <c r="B471" s="81" t="s">
        <v>17</v>
      </c>
      <c r="C471" s="84" t="s">
        <v>106</v>
      </c>
      <c r="D471" s="199">
        <v>109</v>
      </c>
      <c r="E471" s="199">
        <v>117</v>
      </c>
      <c r="F471" s="200">
        <v>109</v>
      </c>
      <c r="G471" s="201">
        <v>167</v>
      </c>
      <c r="H471" s="201">
        <v>113</v>
      </c>
      <c r="I471" s="201">
        <v>122</v>
      </c>
      <c r="J471" s="201">
        <v>129</v>
      </c>
      <c r="K471" s="201">
        <v>127</v>
      </c>
      <c r="L471" s="201">
        <v>142</v>
      </c>
      <c r="M471" s="201">
        <v>123</v>
      </c>
      <c r="N471" s="201">
        <v>130</v>
      </c>
      <c r="O471" s="201">
        <v>108</v>
      </c>
      <c r="P471" s="199">
        <v>12</v>
      </c>
      <c r="Q471" s="199">
        <f t="shared" si="64"/>
        <v>12</v>
      </c>
      <c r="R471" s="199">
        <f t="shared" si="65"/>
        <v>108</v>
      </c>
      <c r="S471" s="199">
        <f t="shared" si="66"/>
        <v>124.66666666666667</v>
      </c>
      <c r="T471" s="199">
        <f t="shared" si="67"/>
        <v>167</v>
      </c>
      <c r="U471" s="199"/>
    </row>
    <row r="472" spans="1:21" ht="22.5" x14ac:dyDescent="0.25">
      <c r="A472" s="83" t="s">
        <v>83</v>
      </c>
      <c r="B472" s="56" t="s">
        <v>57</v>
      </c>
      <c r="C472" s="84" t="s">
        <v>106</v>
      </c>
      <c r="D472" s="199">
        <v>4.0000000000000001E-3</v>
      </c>
      <c r="E472" s="199">
        <v>4.0000000000000001E-3</v>
      </c>
      <c r="F472" s="200">
        <v>2E-3</v>
      </c>
      <c r="G472" s="201">
        <v>4.0000000000000001E-3</v>
      </c>
      <c r="H472" s="201">
        <v>3.0000000000000001E-3</v>
      </c>
      <c r="I472" s="201">
        <v>3.0000000000000001E-3</v>
      </c>
      <c r="J472" s="201">
        <v>3.0000000000000001E-3</v>
      </c>
      <c r="K472" s="201">
        <v>5.0000000000000001E-3</v>
      </c>
      <c r="L472" s="201">
        <v>0.14000000000000001</v>
      </c>
      <c r="M472" s="201">
        <v>3.2000000000000001E-2</v>
      </c>
      <c r="N472" s="201">
        <v>2.1000000000000001E-2</v>
      </c>
      <c r="O472" s="201">
        <v>4.0000000000000002E-4</v>
      </c>
      <c r="P472" s="199">
        <v>12</v>
      </c>
      <c r="Q472" s="199">
        <f t="shared" si="64"/>
        <v>12</v>
      </c>
      <c r="R472" s="199">
        <f t="shared" si="65"/>
        <v>4.0000000000000002E-4</v>
      </c>
      <c r="S472" s="199">
        <f t="shared" si="66"/>
        <v>1.8450000000000001E-2</v>
      </c>
      <c r="T472" s="199">
        <f t="shared" si="67"/>
        <v>0.14000000000000001</v>
      </c>
      <c r="U472" s="199"/>
    </row>
    <row r="473" spans="1:21" ht="22.5" x14ac:dyDescent="0.25">
      <c r="A473" s="83" t="s">
        <v>84</v>
      </c>
      <c r="B473" s="56" t="s">
        <v>57</v>
      </c>
      <c r="C473" s="84" t="s">
        <v>106</v>
      </c>
      <c r="D473" s="199">
        <v>6.4</v>
      </c>
      <c r="E473" s="199">
        <v>6.2</v>
      </c>
      <c r="F473" s="200">
        <v>5.9</v>
      </c>
      <c r="G473" s="201">
        <v>6.6</v>
      </c>
      <c r="H473" s="201">
        <v>6</v>
      </c>
      <c r="I473" s="201">
        <v>6.1</v>
      </c>
      <c r="J473" s="201">
        <v>5.9</v>
      </c>
      <c r="K473" s="201">
        <v>5.7</v>
      </c>
      <c r="L473" s="201">
        <v>7.6</v>
      </c>
      <c r="M473" s="201">
        <v>8.1</v>
      </c>
      <c r="N473" s="201">
        <v>1.6</v>
      </c>
      <c r="O473" s="201">
        <v>7.4</v>
      </c>
      <c r="P473" s="199">
        <v>12</v>
      </c>
      <c r="Q473" s="199">
        <f t="shared" si="64"/>
        <v>12</v>
      </c>
      <c r="R473" s="199">
        <f t="shared" si="65"/>
        <v>1.6</v>
      </c>
      <c r="S473" s="199">
        <f t="shared" si="66"/>
        <v>6.125</v>
      </c>
      <c r="T473" s="199">
        <f t="shared" si="67"/>
        <v>8.1</v>
      </c>
      <c r="U473" s="199"/>
    </row>
    <row r="474" spans="1:21" ht="22.5" x14ac:dyDescent="0.25">
      <c r="A474" s="83" t="s">
        <v>85</v>
      </c>
      <c r="B474" s="56" t="s">
        <v>57</v>
      </c>
      <c r="C474" s="84" t="s">
        <v>106</v>
      </c>
      <c r="D474" s="199">
        <v>0.13</v>
      </c>
      <c r="E474" s="199">
        <v>0.04</v>
      </c>
      <c r="F474" s="200">
        <v>0.06</v>
      </c>
      <c r="G474" s="201">
        <v>0.06</v>
      </c>
      <c r="H474" s="201">
        <v>0.08</v>
      </c>
      <c r="I474" s="201">
        <v>0.05</v>
      </c>
      <c r="J474" s="201">
        <v>0.09</v>
      </c>
      <c r="K474" s="201">
        <v>0.05</v>
      </c>
      <c r="L474" s="201">
        <v>0.06</v>
      </c>
      <c r="M474" s="201">
        <v>0.1</v>
      </c>
      <c r="N474" s="201">
        <v>0.06</v>
      </c>
      <c r="O474" s="201">
        <v>0.04</v>
      </c>
      <c r="P474" s="199">
        <v>12</v>
      </c>
      <c r="Q474" s="199">
        <f t="shared" si="64"/>
        <v>12</v>
      </c>
      <c r="R474" s="199">
        <f t="shared" si="65"/>
        <v>0.04</v>
      </c>
      <c r="S474" s="199">
        <f t="shared" si="66"/>
        <v>6.8333333333333343E-2</v>
      </c>
      <c r="T474" s="199">
        <f t="shared" si="67"/>
        <v>0.13</v>
      </c>
      <c r="U474" s="199"/>
    </row>
    <row r="475" spans="1:21" ht="22.5" x14ac:dyDescent="0.25">
      <c r="A475" s="83" t="s">
        <v>86</v>
      </c>
      <c r="B475" s="56" t="s">
        <v>57</v>
      </c>
      <c r="C475" s="84" t="s">
        <v>106</v>
      </c>
      <c r="D475" s="199">
        <v>0.93</v>
      </c>
      <c r="E475" s="199">
        <v>1.1599999999999999</v>
      </c>
      <c r="F475" s="200">
        <v>0.67</v>
      </c>
      <c r="G475" s="201">
        <v>1.08</v>
      </c>
      <c r="H475" s="201">
        <v>0.63</v>
      </c>
      <c r="I475" s="201">
        <v>0.87</v>
      </c>
      <c r="J475" s="201">
        <v>0.79</v>
      </c>
      <c r="K475" s="201">
        <v>1.61</v>
      </c>
      <c r="L475" s="201">
        <v>12.1</v>
      </c>
      <c r="M475" s="201">
        <v>11.5</v>
      </c>
      <c r="N475" s="201">
        <v>8.26</v>
      </c>
      <c r="O475" s="201">
        <v>1.29</v>
      </c>
      <c r="P475" s="199">
        <v>12</v>
      </c>
      <c r="Q475" s="199">
        <f t="shared" si="64"/>
        <v>12</v>
      </c>
      <c r="R475" s="199">
        <f t="shared" si="65"/>
        <v>0.63</v>
      </c>
      <c r="S475" s="199">
        <f t="shared" si="66"/>
        <v>3.4075000000000002</v>
      </c>
      <c r="T475" s="199">
        <f t="shared" si="67"/>
        <v>12.1</v>
      </c>
      <c r="U475" s="199"/>
    </row>
    <row r="476" spans="1:21" ht="22.5" x14ac:dyDescent="0.25">
      <c r="A476" s="83" t="s">
        <v>87</v>
      </c>
      <c r="B476" s="56" t="s">
        <v>57</v>
      </c>
      <c r="C476" s="84" t="s">
        <v>106</v>
      </c>
      <c r="D476" s="199">
        <v>1.7000000000000001E-2</v>
      </c>
      <c r="E476" s="199">
        <v>2.4E-2</v>
      </c>
      <c r="F476" s="200">
        <v>1.2E-2</v>
      </c>
      <c r="G476" s="201">
        <v>2.3E-2</v>
      </c>
      <c r="H476" s="201">
        <v>1.4999999999999999E-2</v>
      </c>
      <c r="I476" s="201">
        <v>1.7000000000000001E-2</v>
      </c>
      <c r="J476" s="201">
        <v>1.4E-2</v>
      </c>
      <c r="K476" s="201">
        <v>3.3000000000000002E-2</v>
      </c>
      <c r="L476" s="201">
        <v>1.01</v>
      </c>
      <c r="M476" s="201">
        <v>0.18</v>
      </c>
      <c r="N476" s="201">
        <v>0.13700000000000001</v>
      </c>
      <c r="O476" s="201">
        <v>2.1000000000000001E-2</v>
      </c>
      <c r="P476" s="199">
        <v>12</v>
      </c>
      <c r="Q476" s="199">
        <f t="shared" si="64"/>
        <v>12</v>
      </c>
      <c r="R476" s="199">
        <f t="shared" si="65"/>
        <v>1.2E-2</v>
      </c>
      <c r="S476" s="199">
        <f t="shared" si="66"/>
        <v>0.12525</v>
      </c>
      <c r="T476" s="199">
        <f t="shared" si="67"/>
        <v>1.01</v>
      </c>
      <c r="U476" s="199"/>
    </row>
    <row r="477" spans="1:21" ht="22.5" x14ac:dyDescent="0.25">
      <c r="A477" s="83" t="s">
        <v>88</v>
      </c>
      <c r="B477" s="56" t="s">
        <v>57</v>
      </c>
      <c r="C477" s="84" t="s">
        <v>106</v>
      </c>
      <c r="D477" s="199">
        <v>0.37</v>
      </c>
      <c r="E477" s="199">
        <v>0.42</v>
      </c>
      <c r="F477" s="200">
        <v>0.45</v>
      </c>
      <c r="G477" s="201">
        <v>0.45</v>
      </c>
      <c r="H477" s="201">
        <v>0.5</v>
      </c>
      <c r="I477" s="201">
        <v>0.55000000000000004</v>
      </c>
      <c r="J477" s="201">
        <v>0.53</v>
      </c>
      <c r="K477" s="201">
        <v>0.51</v>
      </c>
      <c r="L477" s="201">
        <v>0.56999999999999995</v>
      </c>
      <c r="M477" s="201">
        <v>0.53</v>
      </c>
      <c r="N477" s="201">
        <v>0.56000000000000005</v>
      </c>
      <c r="O477" s="201">
        <v>0.43</v>
      </c>
      <c r="P477" s="199">
        <v>12</v>
      </c>
      <c r="Q477" s="199">
        <f t="shared" si="64"/>
        <v>12</v>
      </c>
      <c r="R477" s="199">
        <f t="shared" si="65"/>
        <v>0.37</v>
      </c>
      <c r="S477" s="199">
        <f t="shared" si="66"/>
        <v>0.48916666666666675</v>
      </c>
      <c r="T477" s="199">
        <f t="shared" si="67"/>
        <v>0.56999999999999995</v>
      </c>
      <c r="U477" s="199"/>
    </row>
    <row r="478" spans="1:21" ht="22.5" x14ac:dyDescent="0.25">
      <c r="A478" s="83" t="s">
        <v>89</v>
      </c>
      <c r="B478" s="56" t="s">
        <v>57</v>
      </c>
      <c r="C478" s="84" t="s">
        <v>106</v>
      </c>
      <c r="D478" s="199">
        <v>0.02</v>
      </c>
      <c r="E478" s="199">
        <v>0.02</v>
      </c>
      <c r="F478" s="200">
        <v>0.02</v>
      </c>
      <c r="G478" s="201">
        <v>0.02</v>
      </c>
      <c r="H478" s="201">
        <v>0.02</v>
      </c>
      <c r="I478" s="201">
        <v>0.02</v>
      </c>
      <c r="J478" s="201">
        <v>0.02</v>
      </c>
      <c r="K478" s="201">
        <v>0.02</v>
      </c>
      <c r="L478" s="201">
        <v>0.02</v>
      </c>
      <c r="M478" s="201">
        <v>0.02</v>
      </c>
      <c r="N478" s="201">
        <v>0.02</v>
      </c>
      <c r="O478" s="201">
        <v>0.02</v>
      </c>
      <c r="P478" s="199">
        <v>12</v>
      </c>
      <c r="Q478" s="199">
        <f t="shared" si="64"/>
        <v>12</v>
      </c>
      <c r="R478" s="199">
        <f t="shared" si="65"/>
        <v>0.02</v>
      </c>
      <c r="S478" s="199">
        <f t="shared" si="66"/>
        <v>1.9999999999999997E-2</v>
      </c>
      <c r="T478" s="199">
        <f t="shared" si="67"/>
        <v>0.02</v>
      </c>
      <c r="U478" s="199"/>
    </row>
    <row r="479" spans="1:21" ht="22.5" x14ac:dyDescent="0.25">
      <c r="A479" s="83" t="s">
        <v>90</v>
      </c>
      <c r="B479" s="56" t="s">
        <v>57</v>
      </c>
      <c r="C479" s="84" t="s">
        <v>106</v>
      </c>
      <c r="D479" s="199">
        <v>0.51</v>
      </c>
      <c r="E479" s="199">
        <v>0.63</v>
      </c>
      <c r="F479" s="200">
        <v>0.49</v>
      </c>
      <c r="G479" s="201">
        <v>0.64</v>
      </c>
      <c r="H479" s="201">
        <v>0.57999999999999996</v>
      </c>
      <c r="I479" s="201">
        <v>0.62</v>
      </c>
      <c r="J479" s="201">
        <v>0.61</v>
      </c>
      <c r="K479" s="201">
        <v>0.63</v>
      </c>
      <c r="L479" s="201">
        <v>1.36</v>
      </c>
      <c r="M479" s="201">
        <v>0.77</v>
      </c>
      <c r="N479" s="201">
        <v>0.77</v>
      </c>
      <c r="O479" s="201">
        <v>0.48</v>
      </c>
      <c r="P479" s="199">
        <v>12</v>
      </c>
      <c r="Q479" s="199">
        <f t="shared" si="64"/>
        <v>12</v>
      </c>
      <c r="R479" s="199">
        <f t="shared" si="65"/>
        <v>0.48</v>
      </c>
      <c r="S479" s="199">
        <f t="shared" si="66"/>
        <v>0.67416666666666669</v>
      </c>
      <c r="T479" s="199">
        <f t="shared" si="67"/>
        <v>1.36</v>
      </c>
      <c r="U479" s="199"/>
    </row>
    <row r="480" spans="1:21" ht="22.5" x14ac:dyDescent="0.25">
      <c r="A480" s="83" t="s">
        <v>112</v>
      </c>
      <c r="B480" s="56" t="s">
        <v>113</v>
      </c>
      <c r="C480" s="84" t="s">
        <v>106</v>
      </c>
      <c r="D480" s="201">
        <v>1</v>
      </c>
      <c r="E480" s="201">
        <v>1</v>
      </c>
      <c r="F480" s="200">
        <v>1</v>
      </c>
      <c r="G480" s="201">
        <v>1</v>
      </c>
      <c r="H480" s="201">
        <v>1</v>
      </c>
      <c r="I480" s="201">
        <v>1</v>
      </c>
      <c r="J480" s="201">
        <v>1</v>
      </c>
      <c r="K480" s="201">
        <v>1</v>
      </c>
      <c r="L480" s="201">
        <v>1</v>
      </c>
      <c r="M480" s="201">
        <v>1</v>
      </c>
      <c r="N480" s="201">
        <v>1</v>
      </c>
      <c r="O480" s="201">
        <v>1</v>
      </c>
      <c r="P480" s="199">
        <v>12</v>
      </c>
      <c r="Q480" s="199">
        <f t="shared" si="64"/>
        <v>12</v>
      </c>
      <c r="R480" s="199">
        <f t="shared" si="65"/>
        <v>1</v>
      </c>
      <c r="S480" s="199">
        <f t="shared" si="66"/>
        <v>1</v>
      </c>
      <c r="T480" s="199">
        <f t="shared" si="67"/>
        <v>1</v>
      </c>
      <c r="U480" s="199"/>
    </row>
    <row r="481" spans="1:21" ht="22.5" customHeight="1" x14ac:dyDescent="0.25">
      <c r="A481" s="83" t="s">
        <v>91</v>
      </c>
      <c r="B481" s="56" t="s">
        <v>25</v>
      </c>
      <c r="C481" s="84" t="s">
        <v>106</v>
      </c>
      <c r="D481" s="199">
        <v>5.3</v>
      </c>
      <c r="E481" s="199">
        <v>5.3</v>
      </c>
      <c r="F481" s="200">
        <v>5.6</v>
      </c>
      <c r="G481" s="201">
        <v>5.7</v>
      </c>
      <c r="H481" s="201">
        <v>5.6</v>
      </c>
      <c r="I481" s="201">
        <v>5.5</v>
      </c>
      <c r="J481" s="201">
        <v>5.6</v>
      </c>
      <c r="K481" s="201">
        <v>5.7</v>
      </c>
      <c r="L481" s="201">
        <v>5.5</v>
      </c>
      <c r="M481" s="201">
        <v>5.6</v>
      </c>
      <c r="N481" s="201">
        <v>5.9</v>
      </c>
      <c r="O481" s="201">
        <v>5.6</v>
      </c>
      <c r="P481" s="199">
        <v>12</v>
      </c>
      <c r="Q481" s="199">
        <f t="shared" si="64"/>
        <v>12</v>
      </c>
      <c r="R481" s="199">
        <f t="shared" si="65"/>
        <v>5.3</v>
      </c>
      <c r="S481" s="199">
        <f t="shared" si="66"/>
        <v>5.5750000000000002</v>
      </c>
      <c r="T481" s="199">
        <f t="shared" si="67"/>
        <v>5.9</v>
      </c>
      <c r="U481" s="199"/>
    </row>
    <row r="482" spans="1:21" ht="22.5" x14ac:dyDescent="0.25">
      <c r="A482" s="83" t="s">
        <v>92</v>
      </c>
      <c r="B482" s="56" t="s">
        <v>57</v>
      </c>
      <c r="C482" s="84" t="s">
        <v>106</v>
      </c>
      <c r="D482" s="199">
        <v>0.99</v>
      </c>
      <c r="E482" s="199">
        <v>1.2</v>
      </c>
      <c r="F482" s="200">
        <v>0.9</v>
      </c>
      <c r="G482" s="201">
        <v>1.4</v>
      </c>
      <c r="H482" s="201">
        <v>1.2</v>
      </c>
      <c r="I482" s="201">
        <v>1.1000000000000001</v>
      </c>
      <c r="J482" s="201">
        <v>1.5</v>
      </c>
      <c r="K482" s="201">
        <v>0.8</v>
      </c>
      <c r="L482" s="201">
        <v>1</v>
      </c>
      <c r="M482" s="201">
        <v>0.93</v>
      </c>
      <c r="N482" s="201">
        <v>1</v>
      </c>
      <c r="O482" s="201">
        <v>0.8</v>
      </c>
      <c r="P482" s="199">
        <v>12</v>
      </c>
      <c r="Q482" s="199">
        <f t="shared" si="64"/>
        <v>12</v>
      </c>
      <c r="R482" s="199">
        <f t="shared" si="65"/>
        <v>0.8</v>
      </c>
      <c r="S482" s="199">
        <f t="shared" si="66"/>
        <v>1.0683333333333336</v>
      </c>
      <c r="T482" s="199">
        <f t="shared" si="67"/>
        <v>1.5</v>
      </c>
      <c r="U482" s="199"/>
    </row>
    <row r="483" spans="1:21" ht="22.5" x14ac:dyDescent="0.25">
      <c r="A483" s="83" t="s">
        <v>93</v>
      </c>
      <c r="B483" s="56" t="s">
        <v>57</v>
      </c>
      <c r="C483" s="84" t="s">
        <v>106</v>
      </c>
      <c r="D483" s="199">
        <v>326.3</v>
      </c>
      <c r="E483" s="199">
        <v>282.89999999999998</v>
      </c>
      <c r="F483" s="200">
        <v>245.3</v>
      </c>
      <c r="G483" s="201">
        <v>298</v>
      </c>
      <c r="H483" s="201">
        <v>317.2</v>
      </c>
      <c r="I483" s="201">
        <v>281.8</v>
      </c>
      <c r="J483" s="201">
        <v>286.5</v>
      </c>
      <c r="K483" s="201">
        <v>279.5</v>
      </c>
      <c r="L483" s="201">
        <v>329.5</v>
      </c>
      <c r="M483" s="201">
        <v>348.9</v>
      </c>
      <c r="N483" s="201">
        <v>3333.3</v>
      </c>
      <c r="O483" s="201">
        <v>301.8</v>
      </c>
      <c r="P483" s="199">
        <v>12</v>
      </c>
      <c r="Q483" s="199">
        <f t="shared" si="64"/>
        <v>12</v>
      </c>
      <c r="R483" s="199">
        <f t="shared" si="65"/>
        <v>245.3</v>
      </c>
      <c r="S483" s="199">
        <f t="shared" si="66"/>
        <v>552.58333333333337</v>
      </c>
      <c r="T483" s="199">
        <f t="shared" si="67"/>
        <v>3333.3</v>
      </c>
      <c r="U483" s="199"/>
    </row>
    <row r="484" spans="1:21" ht="22.5" x14ac:dyDescent="0.25">
      <c r="A484" s="83" t="s">
        <v>94</v>
      </c>
      <c r="B484" s="56" t="s">
        <v>57</v>
      </c>
      <c r="C484" s="84" t="s">
        <v>106</v>
      </c>
      <c r="D484" s="199">
        <v>19</v>
      </c>
      <c r="E484" s="199">
        <v>21</v>
      </c>
      <c r="F484" s="200">
        <v>20</v>
      </c>
      <c r="G484" s="201">
        <v>28</v>
      </c>
      <c r="H484" s="201">
        <v>21</v>
      </c>
      <c r="I484" s="201">
        <v>21</v>
      </c>
      <c r="J484" s="201">
        <v>22</v>
      </c>
      <c r="K484" s="201">
        <v>21</v>
      </c>
      <c r="L484" s="201">
        <v>22</v>
      </c>
      <c r="M484" s="201">
        <v>20</v>
      </c>
      <c r="N484" s="201">
        <v>23</v>
      </c>
      <c r="O484" s="201">
        <v>14</v>
      </c>
      <c r="P484" s="199">
        <v>12</v>
      </c>
      <c r="Q484" s="199">
        <f t="shared" si="64"/>
        <v>12</v>
      </c>
      <c r="R484" s="199">
        <f t="shared" si="65"/>
        <v>14</v>
      </c>
      <c r="S484" s="199">
        <f t="shared" si="66"/>
        <v>21</v>
      </c>
      <c r="T484" s="199">
        <f t="shared" si="67"/>
        <v>28</v>
      </c>
      <c r="U484" s="199"/>
    </row>
    <row r="485" spans="1:21" ht="22.5" x14ac:dyDescent="0.25">
      <c r="A485" s="83" t="s">
        <v>95</v>
      </c>
      <c r="B485" s="56" t="s">
        <v>57</v>
      </c>
      <c r="C485" s="84" t="s">
        <v>106</v>
      </c>
      <c r="D485" s="199">
        <v>12.8</v>
      </c>
      <c r="E485" s="199">
        <v>14.1</v>
      </c>
      <c r="F485" s="200">
        <v>12.6</v>
      </c>
      <c r="G485" s="201">
        <v>12.4</v>
      </c>
      <c r="H485" s="201">
        <v>18</v>
      </c>
      <c r="I485" s="201">
        <v>14</v>
      </c>
      <c r="J485" s="201">
        <v>13.6</v>
      </c>
      <c r="K485" s="201">
        <v>15.2</v>
      </c>
      <c r="L485" s="201">
        <v>16.100000000000001</v>
      </c>
      <c r="M485" s="201">
        <v>16</v>
      </c>
      <c r="N485" s="201">
        <v>16.600000000000001</v>
      </c>
      <c r="O485" s="201">
        <v>13.7</v>
      </c>
      <c r="P485" s="199">
        <v>12</v>
      </c>
      <c r="Q485" s="199">
        <f t="shared" si="64"/>
        <v>12</v>
      </c>
      <c r="R485" s="199">
        <f t="shared" si="65"/>
        <v>12.4</v>
      </c>
      <c r="S485" s="199">
        <f t="shared" si="66"/>
        <v>14.591666666666667</v>
      </c>
      <c r="T485" s="199">
        <f t="shared" si="67"/>
        <v>18</v>
      </c>
      <c r="U485" s="199"/>
    </row>
    <row r="486" spans="1:21" ht="22.5" x14ac:dyDescent="0.25">
      <c r="A486" s="83" t="s">
        <v>96</v>
      </c>
      <c r="B486" s="56" t="s">
        <v>57</v>
      </c>
      <c r="C486" s="84" t="s">
        <v>106</v>
      </c>
      <c r="D486" s="199">
        <v>12</v>
      </c>
      <c r="E486" s="199">
        <v>15</v>
      </c>
      <c r="F486" s="200">
        <v>17</v>
      </c>
      <c r="G486" s="201">
        <v>17</v>
      </c>
      <c r="H486" s="201">
        <v>18</v>
      </c>
      <c r="I486" s="201">
        <v>21</v>
      </c>
      <c r="J486" s="201">
        <v>13</v>
      </c>
      <c r="K486" s="201">
        <v>18</v>
      </c>
      <c r="L486" s="201">
        <v>22</v>
      </c>
      <c r="M486" s="201">
        <v>18</v>
      </c>
      <c r="N486" s="201">
        <v>20</v>
      </c>
      <c r="O486" s="201">
        <v>10</v>
      </c>
      <c r="P486" s="199">
        <v>12</v>
      </c>
      <c r="Q486" s="199">
        <f t="shared" si="64"/>
        <v>12</v>
      </c>
      <c r="R486" s="199">
        <f t="shared" si="65"/>
        <v>10</v>
      </c>
      <c r="S486" s="199">
        <f t="shared" si="66"/>
        <v>16.75</v>
      </c>
      <c r="T486" s="199">
        <f t="shared" si="67"/>
        <v>22</v>
      </c>
      <c r="U486" s="199"/>
    </row>
    <row r="487" spans="1:21" x14ac:dyDescent="0.25">
      <c r="A487" s="83" t="s">
        <v>97</v>
      </c>
      <c r="B487" s="56" t="s">
        <v>101</v>
      </c>
      <c r="C487" s="84" t="s">
        <v>106</v>
      </c>
      <c r="D487" s="199">
        <v>21</v>
      </c>
      <c r="E487" s="199">
        <v>21</v>
      </c>
      <c r="F487" s="200">
        <v>20.8</v>
      </c>
      <c r="G487" s="201">
        <v>20.8</v>
      </c>
      <c r="H487" s="201">
        <v>20.5</v>
      </c>
      <c r="I487" s="201">
        <v>20.399999999999999</v>
      </c>
      <c r="J487" s="201">
        <v>20.3</v>
      </c>
      <c r="K487" s="201">
        <v>20.3</v>
      </c>
      <c r="L487" s="201">
        <v>20.5</v>
      </c>
      <c r="M487" s="201">
        <v>21</v>
      </c>
      <c r="N487" s="201">
        <v>21.1</v>
      </c>
      <c r="O487" s="201">
        <v>21.3</v>
      </c>
      <c r="P487" s="199">
        <v>12</v>
      </c>
      <c r="Q487" s="199">
        <f t="shared" si="64"/>
        <v>12</v>
      </c>
      <c r="R487" s="199">
        <f t="shared" si="65"/>
        <v>20.3</v>
      </c>
      <c r="S487" s="199">
        <f t="shared" si="66"/>
        <v>20.750000000000004</v>
      </c>
      <c r="T487" s="199">
        <f t="shared" si="67"/>
        <v>21.3</v>
      </c>
      <c r="U487" s="199"/>
    </row>
    <row r="488" spans="1:21" ht="22.5" x14ac:dyDescent="0.25">
      <c r="A488" s="83" t="s">
        <v>98</v>
      </c>
      <c r="B488" s="56" t="s">
        <v>57</v>
      </c>
      <c r="C488" s="84" t="s">
        <v>106</v>
      </c>
      <c r="D488" s="199">
        <v>0.14000000000000001</v>
      </c>
      <c r="E488" s="199">
        <v>0.21</v>
      </c>
      <c r="F488" s="200">
        <v>0.05</v>
      </c>
      <c r="G488" s="201">
        <v>0.19</v>
      </c>
      <c r="H488" s="201">
        <v>0.08</v>
      </c>
      <c r="I488" s="201">
        <v>7.0000000000000007E-2</v>
      </c>
      <c r="J488" s="201">
        <v>0.08</v>
      </c>
      <c r="K488" s="201">
        <v>0.12</v>
      </c>
      <c r="L488" s="201">
        <v>0.79</v>
      </c>
      <c r="M488" s="201">
        <v>0.24</v>
      </c>
      <c r="N488" s="201">
        <v>0.21</v>
      </c>
      <c r="O488" s="201">
        <v>0.05</v>
      </c>
      <c r="P488" s="199">
        <v>12</v>
      </c>
      <c r="Q488" s="199">
        <f t="shared" si="64"/>
        <v>12</v>
      </c>
      <c r="R488" s="199">
        <f t="shared" si="65"/>
        <v>0.05</v>
      </c>
      <c r="S488" s="199">
        <f t="shared" si="66"/>
        <v>0.18583333333333332</v>
      </c>
      <c r="T488" s="199">
        <f t="shared" si="67"/>
        <v>0.79</v>
      </c>
      <c r="U488" s="199"/>
    </row>
    <row r="489" spans="1:21" ht="22.5" x14ac:dyDescent="0.25">
      <c r="A489" s="83" t="s">
        <v>114</v>
      </c>
      <c r="B489" s="56" t="s">
        <v>113</v>
      </c>
      <c r="C489" s="84" t="s">
        <v>106</v>
      </c>
      <c r="D489" s="201">
        <v>1</v>
      </c>
      <c r="E489" s="201">
        <v>1</v>
      </c>
      <c r="F489" s="200">
        <v>1</v>
      </c>
      <c r="G489" s="201">
        <v>1</v>
      </c>
      <c r="H489" s="201">
        <v>1</v>
      </c>
      <c r="I489" s="201">
        <v>1</v>
      </c>
      <c r="J489" s="201">
        <v>1</v>
      </c>
      <c r="K489" s="201">
        <v>1</v>
      </c>
      <c r="L489" s="201">
        <v>1</v>
      </c>
      <c r="M489" s="201">
        <v>1</v>
      </c>
      <c r="N489" s="201">
        <v>1</v>
      </c>
      <c r="O489" s="201">
        <v>1</v>
      </c>
      <c r="P489" s="199">
        <v>12</v>
      </c>
      <c r="Q489" s="199">
        <f t="shared" si="64"/>
        <v>12</v>
      </c>
      <c r="R489" s="199">
        <f t="shared" si="65"/>
        <v>1</v>
      </c>
      <c r="S489" s="199">
        <f t="shared" si="66"/>
        <v>1</v>
      </c>
      <c r="T489" s="199">
        <f t="shared" si="67"/>
        <v>1</v>
      </c>
      <c r="U489" s="199"/>
    </row>
    <row r="490" spans="1:21" x14ac:dyDescent="0.25">
      <c r="A490" s="87"/>
      <c r="B490" s="88"/>
      <c r="C490" s="89"/>
      <c r="D490" s="41"/>
      <c r="E490" s="41"/>
      <c r="F490" s="166"/>
      <c r="G490" s="41"/>
      <c r="H490" s="90"/>
      <c r="I490" s="90"/>
      <c r="J490" s="90"/>
      <c r="K490" s="90"/>
      <c r="L490" s="90"/>
      <c r="M490" s="90"/>
      <c r="N490" s="90"/>
      <c r="O490" s="41"/>
    </row>
    <row r="492" spans="1:21" x14ac:dyDescent="0.25">
      <c r="A492" s="258" t="s">
        <v>108</v>
      </c>
      <c r="B492" s="258"/>
      <c r="D492" s="187">
        <v>44264</v>
      </c>
      <c r="E492" s="189">
        <v>44349</v>
      </c>
      <c r="F492" s="194">
        <v>44459</v>
      </c>
      <c r="G492" s="136">
        <v>44536</v>
      </c>
    </row>
    <row r="493" spans="1:21" x14ac:dyDescent="0.25">
      <c r="A493" s="260" t="s">
        <v>76</v>
      </c>
      <c r="B493" s="260"/>
      <c r="D493" s="187">
        <v>44279</v>
      </c>
      <c r="E493" s="189">
        <v>44237</v>
      </c>
      <c r="F493" s="194">
        <v>44460</v>
      </c>
      <c r="G493" s="123">
        <v>44551</v>
      </c>
    </row>
    <row r="494" spans="1:21" x14ac:dyDescent="0.25">
      <c r="A494" s="259" t="s">
        <v>75</v>
      </c>
      <c r="B494" s="259"/>
      <c r="D494" s="189">
        <v>44284</v>
      </c>
      <c r="E494" s="189"/>
      <c r="F494" s="186"/>
      <c r="G494" s="172"/>
      <c r="N494"/>
    </row>
    <row r="495" spans="1:21" x14ac:dyDescent="0.25">
      <c r="A495" s="271" t="s">
        <v>107</v>
      </c>
      <c r="B495" s="272"/>
      <c r="N495"/>
    </row>
    <row r="496" spans="1:21" ht="72" x14ac:dyDescent="0.25">
      <c r="A496" s="4" t="s">
        <v>1</v>
      </c>
      <c r="B496" s="4" t="s">
        <v>2</v>
      </c>
      <c r="C496" s="4" t="s">
        <v>102</v>
      </c>
      <c r="D496" s="5"/>
      <c r="E496" s="5"/>
      <c r="F496" s="143"/>
      <c r="G496" s="5"/>
      <c r="H496" s="5" t="s">
        <v>3</v>
      </c>
      <c r="I496" s="5" t="s">
        <v>4</v>
      </c>
      <c r="J496" s="5" t="s">
        <v>5</v>
      </c>
      <c r="K496" s="5" t="s">
        <v>6</v>
      </c>
      <c r="L496" s="5" t="s">
        <v>7</v>
      </c>
      <c r="M496" s="6" t="s">
        <v>8</v>
      </c>
      <c r="N496"/>
    </row>
    <row r="497" spans="1:14" ht="22.5" x14ac:dyDescent="0.25">
      <c r="A497" s="48" t="s">
        <v>11</v>
      </c>
      <c r="B497" s="50" t="s">
        <v>10</v>
      </c>
      <c r="C497" s="49" t="s">
        <v>103</v>
      </c>
      <c r="D497" s="179">
        <v>0.02</v>
      </c>
      <c r="E497" s="179">
        <v>0.02</v>
      </c>
      <c r="F497" s="101">
        <v>0.02</v>
      </c>
      <c r="G497" s="101">
        <v>0.02</v>
      </c>
      <c r="H497" s="52">
        <v>4</v>
      </c>
      <c r="I497" s="52">
        <f>COUNT(D497:G497)</f>
        <v>4</v>
      </c>
      <c r="J497" s="34">
        <f>MIN(D497:G497)</f>
        <v>0.02</v>
      </c>
      <c r="K497" s="33">
        <f>AVERAGE(D497:G497)</f>
        <v>0.02</v>
      </c>
      <c r="L497" s="34">
        <f>MAX(D497:G497)</f>
        <v>0.02</v>
      </c>
      <c r="M497" s="10"/>
      <c r="N497"/>
    </row>
    <row r="498" spans="1:14" ht="22.5" x14ac:dyDescent="0.25">
      <c r="A498" s="48" t="s">
        <v>13</v>
      </c>
      <c r="B498" s="50" t="s">
        <v>10</v>
      </c>
      <c r="C498" s="49" t="s">
        <v>103</v>
      </c>
      <c r="D498" s="179">
        <v>3</v>
      </c>
      <c r="E498" s="179">
        <v>1</v>
      </c>
      <c r="F498" s="101">
        <v>1</v>
      </c>
      <c r="G498" s="101">
        <v>1.8</v>
      </c>
      <c r="H498" s="52">
        <v>4</v>
      </c>
      <c r="I498" s="52">
        <f t="shared" ref="I498:I507" si="68">COUNT(D498:G498)</f>
        <v>4</v>
      </c>
      <c r="J498" s="34">
        <f t="shared" ref="J498:J507" si="69">MIN(D498:G498)</f>
        <v>1</v>
      </c>
      <c r="K498" s="33">
        <f t="shared" ref="K498:K507" si="70">AVERAGE(D498:G498)</f>
        <v>1.7</v>
      </c>
      <c r="L498" s="34">
        <f t="shared" ref="L498:L507" si="71">MAX(D498:G498)</f>
        <v>3</v>
      </c>
      <c r="M498" s="10"/>
      <c r="N498"/>
    </row>
    <row r="499" spans="1:14" ht="22.5" x14ac:dyDescent="0.25">
      <c r="A499" s="48" t="s">
        <v>38</v>
      </c>
      <c r="B499" s="81" t="s">
        <v>17</v>
      </c>
      <c r="C499" s="49" t="s">
        <v>103</v>
      </c>
      <c r="D499" s="179">
        <v>183</v>
      </c>
      <c r="E499" s="179">
        <v>185</v>
      </c>
      <c r="F499" s="101">
        <v>205</v>
      </c>
      <c r="G499" s="101">
        <v>201</v>
      </c>
      <c r="H499" s="52">
        <v>4</v>
      </c>
      <c r="I499" s="52">
        <f t="shared" si="68"/>
        <v>4</v>
      </c>
      <c r="J499" s="34">
        <f t="shared" si="69"/>
        <v>183</v>
      </c>
      <c r="K499" s="33">
        <f t="shared" si="70"/>
        <v>193.5</v>
      </c>
      <c r="L499" s="34">
        <f t="shared" si="71"/>
        <v>205</v>
      </c>
      <c r="M499" s="10"/>
      <c r="N499"/>
    </row>
    <row r="500" spans="1:14" ht="22.5" x14ac:dyDescent="0.25">
      <c r="A500" s="48" t="s">
        <v>39</v>
      </c>
      <c r="B500" s="50" t="s">
        <v>10</v>
      </c>
      <c r="C500" s="49" t="s">
        <v>103</v>
      </c>
      <c r="D500" s="179">
        <v>2E-3</v>
      </c>
      <c r="E500" s="179">
        <v>2E-3</v>
      </c>
      <c r="F500" s="101">
        <v>2E-3</v>
      </c>
      <c r="G500" s="101">
        <v>4.0000000000000001E-3</v>
      </c>
      <c r="H500" s="52">
        <v>4</v>
      </c>
      <c r="I500" s="52">
        <f t="shared" si="68"/>
        <v>4</v>
      </c>
      <c r="J500" s="34">
        <f t="shared" si="69"/>
        <v>2E-3</v>
      </c>
      <c r="K500" s="33">
        <f t="shared" si="70"/>
        <v>2.5000000000000001E-3</v>
      </c>
      <c r="L500" s="34">
        <f t="shared" si="71"/>
        <v>4.0000000000000001E-3</v>
      </c>
      <c r="M500" s="10"/>
      <c r="N500"/>
    </row>
    <row r="501" spans="1:14" ht="22.5" x14ac:dyDescent="0.25">
      <c r="A501" s="48" t="s">
        <v>20</v>
      </c>
      <c r="B501" s="50" t="s">
        <v>10</v>
      </c>
      <c r="C501" s="49" t="s">
        <v>103</v>
      </c>
      <c r="D501" s="179">
        <v>5.6000000000000001E-2</v>
      </c>
      <c r="E501" s="179">
        <v>5.7000000000000002E-2</v>
      </c>
      <c r="F501" s="101">
        <v>0.14299999999999999</v>
      </c>
      <c r="G501" s="101">
        <v>0.10199999999999999</v>
      </c>
      <c r="H501" s="52">
        <v>4</v>
      </c>
      <c r="I501" s="52">
        <f t="shared" si="68"/>
        <v>4</v>
      </c>
      <c r="J501" s="34">
        <f t="shared" si="69"/>
        <v>5.6000000000000001E-2</v>
      </c>
      <c r="K501" s="33">
        <f t="shared" si="70"/>
        <v>8.9499999999999996E-2</v>
      </c>
      <c r="L501" s="34">
        <f t="shared" si="71"/>
        <v>0.14299999999999999</v>
      </c>
      <c r="M501" s="10"/>
      <c r="N501"/>
    </row>
    <row r="502" spans="1:14" ht="22.5" x14ac:dyDescent="0.25">
      <c r="A502" s="48" t="s">
        <v>40</v>
      </c>
      <c r="B502" s="50" t="s">
        <v>10</v>
      </c>
      <c r="C502" s="49" t="s">
        <v>103</v>
      </c>
      <c r="D502" s="179">
        <v>0.17</v>
      </c>
      <c r="E502" s="179">
        <v>0.35</v>
      </c>
      <c r="F502" s="101">
        <v>0.28999999999999998</v>
      </c>
      <c r="G502" s="101">
        <v>0.41</v>
      </c>
      <c r="H502" s="52">
        <v>4</v>
      </c>
      <c r="I502" s="52">
        <f t="shared" si="68"/>
        <v>4</v>
      </c>
      <c r="J502" s="34">
        <f t="shared" si="69"/>
        <v>0.17</v>
      </c>
      <c r="K502" s="33">
        <f t="shared" si="70"/>
        <v>0.30499999999999999</v>
      </c>
      <c r="L502" s="34">
        <f t="shared" si="71"/>
        <v>0.41</v>
      </c>
      <c r="M502" s="10"/>
      <c r="N502"/>
    </row>
    <row r="503" spans="1:14" ht="22.5" x14ac:dyDescent="0.25">
      <c r="A503" s="48" t="s">
        <v>22</v>
      </c>
      <c r="B503" s="50" t="s">
        <v>10</v>
      </c>
      <c r="C503" s="49" t="s">
        <v>103</v>
      </c>
      <c r="D503" s="179">
        <v>0.02</v>
      </c>
      <c r="E503" s="179">
        <v>0.02</v>
      </c>
      <c r="F503" s="101">
        <v>0.02</v>
      </c>
      <c r="G503" s="101">
        <v>0.02</v>
      </c>
      <c r="H503" s="52">
        <v>4</v>
      </c>
      <c r="I503" s="52">
        <f t="shared" si="68"/>
        <v>4</v>
      </c>
      <c r="J503" s="34">
        <f t="shared" si="69"/>
        <v>0.02</v>
      </c>
      <c r="K503" s="33">
        <f t="shared" si="70"/>
        <v>0.02</v>
      </c>
      <c r="L503" s="34">
        <f t="shared" si="71"/>
        <v>0.02</v>
      </c>
      <c r="M503" s="10"/>
      <c r="N503"/>
    </row>
    <row r="504" spans="1:14" ht="22.5" x14ac:dyDescent="0.25">
      <c r="A504" s="48" t="s">
        <v>41</v>
      </c>
      <c r="B504" s="50" t="s">
        <v>10</v>
      </c>
      <c r="C504" s="49" t="s">
        <v>103</v>
      </c>
      <c r="D504" s="179">
        <v>0.4</v>
      </c>
      <c r="E504" s="179">
        <v>0.45</v>
      </c>
      <c r="F504" s="101">
        <v>0.42</v>
      </c>
      <c r="G504" s="101">
        <v>0.5</v>
      </c>
      <c r="H504" s="52">
        <v>4</v>
      </c>
      <c r="I504" s="52">
        <f t="shared" si="68"/>
        <v>4</v>
      </c>
      <c r="J504" s="34">
        <f t="shared" si="69"/>
        <v>0.4</v>
      </c>
      <c r="K504" s="33">
        <f t="shared" si="70"/>
        <v>0.4425</v>
      </c>
      <c r="L504" s="34">
        <f t="shared" si="71"/>
        <v>0.5</v>
      </c>
      <c r="M504" s="10"/>
      <c r="N504"/>
    </row>
    <row r="505" spans="1:14" ht="22.5" x14ac:dyDescent="0.25">
      <c r="A505" s="48" t="s">
        <v>24</v>
      </c>
      <c r="B505" s="53" t="s">
        <v>25</v>
      </c>
      <c r="C505" s="49" t="s">
        <v>105</v>
      </c>
      <c r="D505" s="179">
        <v>4.8</v>
      </c>
      <c r="E505" s="179">
        <v>5.4</v>
      </c>
      <c r="F505" s="100">
        <v>5.0999999999999996</v>
      </c>
      <c r="G505" s="100">
        <v>5</v>
      </c>
      <c r="H505" s="52">
        <v>4</v>
      </c>
      <c r="I505" s="52">
        <f t="shared" si="68"/>
        <v>4</v>
      </c>
      <c r="J505" s="34">
        <f t="shared" si="69"/>
        <v>4.8</v>
      </c>
      <c r="K505" s="33">
        <f t="shared" si="70"/>
        <v>5.0749999999999993</v>
      </c>
      <c r="L505" s="34">
        <f t="shared" si="71"/>
        <v>5.4</v>
      </c>
      <c r="M505" s="10"/>
      <c r="N505"/>
    </row>
    <row r="506" spans="1:14" ht="22.5" x14ac:dyDescent="0.25">
      <c r="A506" s="48" t="s">
        <v>27</v>
      </c>
      <c r="B506" s="50" t="s">
        <v>10</v>
      </c>
      <c r="C506" s="49" t="s">
        <v>103</v>
      </c>
      <c r="D506" s="179">
        <v>327.10000000000002</v>
      </c>
      <c r="E506" s="179">
        <v>195.2</v>
      </c>
      <c r="F506" s="101">
        <v>313</v>
      </c>
      <c r="G506" s="101">
        <v>294.89999999999998</v>
      </c>
      <c r="H506" s="52">
        <v>4</v>
      </c>
      <c r="I506" s="52">
        <f t="shared" si="68"/>
        <v>4</v>
      </c>
      <c r="J506" s="34">
        <f t="shared" si="69"/>
        <v>195.2</v>
      </c>
      <c r="K506" s="33">
        <f t="shared" si="70"/>
        <v>282.54999999999995</v>
      </c>
      <c r="L506" s="34">
        <f t="shared" si="71"/>
        <v>327.10000000000002</v>
      </c>
      <c r="M506" s="10"/>
      <c r="N506"/>
    </row>
    <row r="507" spans="1:14" ht="22.5" x14ac:dyDescent="0.25">
      <c r="A507" s="48" t="s">
        <v>44</v>
      </c>
      <c r="B507" s="50" t="s">
        <v>10</v>
      </c>
      <c r="C507" s="49" t="s">
        <v>103</v>
      </c>
      <c r="D507" s="179">
        <v>0.23</v>
      </c>
      <c r="E507" s="179">
        <v>0.1</v>
      </c>
      <c r="F507" s="101">
        <v>0.13</v>
      </c>
      <c r="G507" s="101">
        <v>0.09</v>
      </c>
      <c r="H507" s="52">
        <v>4</v>
      </c>
      <c r="I507" s="52">
        <f t="shared" si="68"/>
        <v>4</v>
      </c>
      <c r="J507" s="34">
        <f t="shared" si="69"/>
        <v>0.09</v>
      </c>
      <c r="K507" s="33">
        <f t="shared" si="70"/>
        <v>0.13750000000000001</v>
      </c>
      <c r="L507" s="34">
        <f t="shared" si="71"/>
        <v>0.23</v>
      </c>
      <c r="M507" s="10"/>
      <c r="N507"/>
    </row>
    <row r="508" spans="1:14" x14ac:dyDescent="0.25">
      <c r="M508"/>
      <c r="N508"/>
    </row>
    <row r="509" spans="1:14" x14ac:dyDescent="0.25">
      <c r="N509"/>
    </row>
    <row r="510" spans="1:14" x14ac:dyDescent="0.25">
      <c r="N510"/>
    </row>
    <row r="511" spans="1:14" x14ac:dyDescent="0.25">
      <c r="N511"/>
    </row>
    <row r="512" spans="1:14" x14ac:dyDescent="0.25">
      <c r="N512"/>
    </row>
    <row r="513" spans="14:14" x14ac:dyDescent="0.25">
      <c r="N513"/>
    </row>
    <row r="514" spans="14:14" x14ac:dyDescent="0.25">
      <c r="N514"/>
    </row>
    <row r="515" spans="14:14" x14ac:dyDescent="0.25">
      <c r="N515"/>
    </row>
    <row r="516" spans="14:14" x14ac:dyDescent="0.25">
      <c r="N516"/>
    </row>
    <row r="517" spans="14:14" x14ac:dyDescent="0.25">
      <c r="N517"/>
    </row>
    <row r="518" spans="14:14" x14ac:dyDescent="0.25">
      <c r="N518"/>
    </row>
    <row r="519" spans="14:14" x14ac:dyDescent="0.25">
      <c r="N519"/>
    </row>
    <row r="520" spans="14:14" x14ac:dyDescent="0.25">
      <c r="N520"/>
    </row>
    <row r="521" spans="14:14" x14ac:dyDescent="0.25">
      <c r="N521"/>
    </row>
    <row r="522" spans="14:14" x14ac:dyDescent="0.25">
      <c r="N522"/>
    </row>
    <row r="523" spans="14:14" x14ac:dyDescent="0.25">
      <c r="N523"/>
    </row>
    <row r="524" spans="14:14" x14ac:dyDescent="0.25">
      <c r="N524"/>
    </row>
    <row r="525" spans="14:14" x14ac:dyDescent="0.25">
      <c r="N525"/>
    </row>
    <row r="526" spans="14:14" x14ac:dyDescent="0.25">
      <c r="N526"/>
    </row>
    <row r="527" spans="14:14" x14ac:dyDescent="0.25">
      <c r="N527"/>
    </row>
    <row r="528" spans="14:14" x14ac:dyDescent="0.25">
      <c r="N528"/>
    </row>
    <row r="529" spans="14:14" x14ac:dyDescent="0.25">
      <c r="N529"/>
    </row>
    <row r="530" spans="14:14" x14ac:dyDescent="0.25">
      <c r="N530"/>
    </row>
    <row r="531" spans="14:14" x14ac:dyDescent="0.25">
      <c r="N531"/>
    </row>
    <row r="532" spans="14:14" x14ac:dyDescent="0.25">
      <c r="N532"/>
    </row>
    <row r="533" spans="14:14" x14ac:dyDescent="0.25">
      <c r="N533"/>
    </row>
    <row r="534" spans="14:14" x14ac:dyDescent="0.25">
      <c r="N534"/>
    </row>
    <row r="535" spans="14:14" x14ac:dyDescent="0.25">
      <c r="N535"/>
    </row>
    <row r="536" spans="14:14" x14ac:dyDescent="0.25">
      <c r="N536"/>
    </row>
    <row r="537" spans="14:14" x14ac:dyDescent="0.25">
      <c r="N537"/>
    </row>
    <row r="538" spans="14:14" x14ac:dyDescent="0.25">
      <c r="N538"/>
    </row>
    <row r="539" spans="14:14" x14ac:dyDescent="0.25">
      <c r="N539"/>
    </row>
    <row r="540" spans="14:14" x14ac:dyDescent="0.25">
      <c r="N540"/>
    </row>
    <row r="541" spans="14:14" x14ac:dyDescent="0.25">
      <c r="N541"/>
    </row>
    <row r="542" spans="14:14" x14ac:dyDescent="0.25">
      <c r="N542"/>
    </row>
    <row r="543" spans="14:14" x14ac:dyDescent="0.25">
      <c r="N543"/>
    </row>
    <row r="544" spans="14:14" x14ac:dyDescent="0.25">
      <c r="N544"/>
    </row>
    <row r="545" spans="14:14" x14ac:dyDescent="0.25">
      <c r="N545"/>
    </row>
    <row r="546" spans="14:14" x14ac:dyDescent="0.25">
      <c r="N546"/>
    </row>
    <row r="547" spans="14:14" x14ac:dyDescent="0.25">
      <c r="N547"/>
    </row>
    <row r="548" spans="14:14" x14ac:dyDescent="0.25">
      <c r="N548"/>
    </row>
    <row r="549" spans="14:14" x14ac:dyDescent="0.25">
      <c r="N549"/>
    </row>
    <row r="550" spans="14:14" x14ac:dyDescent="0.25">
      <c r="N550"/>
    </row>
    <row r="551" spans="14:14" x14ac:dyDescent="0.25">
      <c r="N551"/>
    </row>
    <row r="552" spans="14:14" x14ac:dyDescent="0.25">
      <c r="N552"/>
    </row>
    <row r="553" spans="14:14" x14ac:dyDescent="0.25">
      <c r="N553"/>
    </row>
    <row r="554" spans="14:14" x14ac:dyDescent="0.25">
      <c r="N554"/>
    </row>
    <row r="555" spans="14:14" x14ac:dyDescent="0.25">
      <c r="N555"/>
    </row>
    <row r="556" spans="14:14" x14ac:dyDescent="0.25">
      <c r="N556"/>
    </row>
    <row r="557" spans="14:14" x14ac:dyDescent="0.25">
      <c r="N557"/>
    </row>
    <row r="558" spans="14:14" x14ac:dyDescent="0.25">
      <c r="N558"/>
    </row>
    <row r="559" spans="14:14" x14ac:dyDescent="0.25">
      <c r="N559"/>
    </row>
    <row r="560" spans="14:14" x14ac:dyDescent="0.25">
      <c r="N560"/>
    </row>
    <row r="561" spans="14:14" x14ac:dyDescent="0.25">
      <c r="N561"/>
    </row>
    <row r="562" spans="14:14" x14ac:dyDescent="0.25">
      <c r="N562"/>
    </row>
    <row r="563" spans="14:14" x14ac:dyDescent="0.25">
      <c r="N563"/>
    </row>
    <row r="564" spans="14:14" x14ac:dyDescent="0.25">
      <c r="N564"/>
    </row>
    <row r="565" spans="14:14" x14ac:dyDescent="0.25">
      <c r="N565"/>
    </row>
    <row r="566" spans="14:14" x14ac:dyDescent="0.25">
      <c r="N566"/>
    </row>
    <row r="567" spans="14:14" x14ac:dyDescent="0.25">
      <c r="N567"/>
    </row>
    <row r="568" spans="14:14" x14ac:dyDescent="0.25">
      <c r="N568"/>
    </row>
    <row r="569" spans="14:14" x14ac:dyDescent="0.25">
      <c r="N569"/>
    </row>
    <row r="570" spans="14:14" x14ac:dyDescent="0.25">
      <c r="N570"/>
    </row>
    <row r="571" spans="14:14" x14ac:dyDescent="0.25">
      <c r="N571"/>
    </row>
    <row r="572" spans="14:14" x14ac:dyDescent="0.25">
      <c r="N572"/>
    </row>
    <row r="573" spans="14:14" x14ac:dyDescent="0.25">
      <c r="N573"/>
    </row>
    <row r="574" spans="14:14" x14ac:dyDescent="0.25">
      <c r="N574"/>
    </row>
    <row r="575" spans="14:14" x14ac:dyDescent="0.25">
      <c r="N575"/>
    </row>
    <row r="576" spans="14:14" x14ac:dyDescent="0.25">
      <c r="N576"/>
    </row>
    <row r="577" spans="14:14" x14ac:dyDescent="0.25">
      <c r="N577"/>
    </row>
    <row r="578" spans="14:14" x14ac:dyDescent="0.25">
      <c r="N578"/>
    </row>
    <row r="579" spans="14:14" x14ac:dyDescent="0.25">
      <c r="N579"/>
    </row>
    <row r="580" spans="14:14" x14ac:dyDescent="0.25">
      <c r="N580"/>
    </row>
    <row r="581" spans="14:14" x14ac:dyDescent="0.25">
      <c r="N581"/>
    </row>
    <row r="582" spans="14:14" x14ac:dyDescent="0.25">
      <c r="N582"/>
    </row>
    <row r="583" spans="14:14" x14ac:dyDescent="0.25">
      <c r="N583"/>
    </row>
    <row r="584" spans="14:14" x14ac:dyDescent="0.25">
      <c r="N584"/>
    </row>
    <row r="585" spans="14:14" x14ac:dyDescent="0.25">
      <c r="N585"/>
    </row>
    <row r="586" spans="14:14" x14ac:dyDescent="0.25">
      <c r="N586"/>
    </row>
    <row r="587" spans="14:14" x14ac:dyDescent="0.25">
      <c r="N587"/>
    </row>
    <row r="588" spans="14:14" x14ac:dyDescent="0.25">
      <c r="N588"/>
    </row>
    <row r="589" spans="14:14" x14ac:dyDescent="0.25">
      <c r="N589"/>
    </row>
    <row r="590" spans="14:14" x14ac:dyDescent="0.25">
      <c r="N590"/>
    </row>
    <row r="591" spans="14:14" x14ac:dyDescent="0.25">
      <c r="N591"/>
    </row>
    <row r="592" spans="14:14" x14ac:dyDescent="0.25">
      <c r="N592"/>
    </row>
    <row r="593" spans="14:14" x14ac:dyDescent="0.25">
      <c r="N593"/>
    </row>
    <row r="594" spans="14:14" x14ac:dyDescent="0.25">
      <c r="N594"/>
    </row>
    <row r="595" spans="14:14" x14ac:dyDescent="0.25">
      <c r="N595"/>
    </row>
    <row r="596" spans="14:14" x14ac:dyDescent="0.25">
      <c r="N596"/>
    </row>
    <row r="597" spans="14:14" x14ac:dyDescent="0.25">
      <c r="N597"/>
    </row>
    <row r="598" spans="14:14" x14ac:dyDescent="0.25">
      <c r="N598"/>
    </row>
    <row r="599" spans="14:14" x14ac:dyDescent="0.25">
      <c r="N599"/>
    </row>
    <row r="600" spans="14:14" x14ac:dyDescent="0.25">
      <c r="N600"/>
    </row>
    <row r="601" spans="14:14" x14ac:dyDescent="0.25">
      <c r="N601"/>
    </row>
    <row r="602" spans="14:14" x14ac:dyDescent="0.25">
      <c r="N602"/>
    </row>
    <row r="603" spans="14:14" x14ac:dyDescent="0.25">
      <c r="N603"/>
    </row>
    <row r="604" spans="14:14" x14ac:dyDescent="0.25">
      <c r="N604"/>
    </row>
    <row r="605" spans="14:14" x14ac:dyDescent="0.25">
      <c r="N605"/>
    </row>
    <row r="606" spans="14:14" x14ac:dyDescent="0.25">
      <c r="N606"/>
    </row>
    <row r="607" spans="14:14" x14ac:dyDescent="0.25">
      <c r="N607"/>
    </row>
    <row r="608" spans="14:14" x14ac:dyDescent="0.25">
      <c r="N608"/>
    </row>
    <row r="609" spans="14:14" x14ac:dyDescent="0.25">
      <c r="N609"/>
    </row>
    <row r="610" spans="14:14" x14ac:dyDescent="0.25">
      <c r="N610"/>
    </row>
    <row r="611" spans="14:14" x14ac:dyDescent="0.25">
      <c r="N611"/>
    </row>
    <row r="612" spans="14:14" x14ac:dyDescent="0.25">
      <c r="N612"/>
    </row>
    <row r="613" spans="14:14" x14ac:dyDescent="0.25">
      <c r="N613"/>
    </row>
    <row r="614" spans="14:14" x14ac:dyDescent="0.25">
      <c r="N614"/>
    </row>
    <row r="615" spans="14:14" x14ac:dyDescent="0.25">
      <c r="N615"/>
    </row>
    <row r="616" spans="14:14" x14ac:dyDescent="0.25">
      <c r="N616"/>
    </row>
    <row r="617" spans="14:14" x14ac:dyDescent="0.25">
      <c r="N617"/>
    </row>
    <row r="618" spans="14:14" x14ac:dyDescent="0.25">
      <c r="N618"/>
    </row>
    <row r="619" spans="14:14" x14ac:dyDescent="0.25">
      <c r="N619"/>
    </row>
    <row r="620" spans="14:14" x14ac:dyDescent="0.25">
      <c r="N620"/>
    </row>
    <row r="621" spans="14:14" x14ac:dyDescent="0.25">
      <c r="N621"/>
    </row>
    <row r="622" spans="14:14" x14ac:dyDescent="0.25">
      <c r="N622"/>
    </row>
    <row r="623" spans="14:14" x14ac:dyDescent="0.25">
      <c r="N623"/>
    </row>
    <row r="624" spans="14:14" x14ac:dyDescent="0.25">
      <c r="N624"/>
    </row>
    <row r="625" spans="14:14" x14ac:dyDescent="0.25">
      <c r="N625"/>
    </row>
    <row r="626" spans="14:14" x14ac:dyDescent="0.25">
      <c r="N626"/>
    </row>
    <row r="627" spans="14:14" x14ac:dyDescent="0.25">
      <c r="N627"/>
    </row>
    <row r="628" spans="14:14" x14ac:dyDescent="0.25">
      <c r="N628"/>
    </row>
    <row r="629" spans="14:14" x14ac:dyDescent="0.25">
      <c r="N629"/>
    </row>
    <row r="630" spans="14:14" x14ac:dyDescent="0.25">
      <c r="N630"/>
    </row>
    <row r="631" spans="14:14" x14ac:dyDescent="0.25">
      <c r="N631"/>
    </row>
    <row r="632" spans="14:14" x14ac:dyDescent="0.25">
      <c r="N632"/>
    </row>
  </sheetData>
  <mergeCells count="77">
    <mergeCell ref="V397:X399"/>
    <mergeCell ref="A440:B440"/>
    <mergeCell ref="A459:B459"/>
    <mergeCell ref="A492:B492"/>
    <mergeCell ref="A422:B422"/>
    <mergeCell ref="A423:B423"/>
    <mergeCell ref="M408:M419"/>
    <mergeCell ref="A493:B493"/>
    <mergeCell ref="A494:B494"/>
    <mergeCell ref="A495:B495"/>
    <mergeCell ref="A441:B441"/>
    <mergeCell ref="A462:B462"/>
    <mergeCell ref="A442:B442"/>
    <mergeCell ref="A460:B460"/>
    <mergeCell ref="A461:B461"/>
    <mergeCell ref="A149:B149"/>
    <mergeCell ref="A184:B184"/>
    <mergeCell ref="A185:B185"/>
    <mergeCell ref="A219:B219"/>
    <mergeCell ref="A220:B220"/>
    <mergeCell ref="A183:B183"/>
    <mergeCell ref="A218:B218"/>
    <mergeCell ref="A148:B148"/>
    <mergeCell ref="A112:B112"/>
    <mergeCell ref="A7:B7"/>
    <mergeCell ref="A44:B44"/>
    <mergeCell ref="A45:B45"/>
    <mergeCell ref="A74:B74"/>
    <mergeCell ref="A75:B75"/>
    <mergeCell ref="A76:B76"/>
    <mergeCell ref="A111:B111"/>
    <mergeCell ref="A147:B147"/>
    <mergeCell ref="B2:O2"/>
    <mergeCell ref="B3:O3"/>
    <mergeCell ref="A6:B6"/>
    <mergeCell ref="H312:H313"/>
    <mergeCell ref="I312:I313"/>
    <mergeCell ref="J312:J313"/>
    <mergeCell ref="K312:K313"/>
    <mergeCell ref="L312:L313"/>
    <mergeCell ref="N312:N313"/>
    <mergeCell ref="N10:N24"/>
    <mergeCell ref="N26:N32"/>
    <mergeCell ref="M117:M144"/>
    <mergeCell ref="M189:M216"/>
    <mergeCell ref="A5:B5"/>
    <mergeCell ref="A43:B43"/>
    <mergeCell ref="A113:B113"/>
    <mergeCell ref="A339:B339"/>
    <mergeCell ref="A359:B359"/>
    <mergeCell ref="A289:B289"/>
    <mergeCell ref="A255:B255"/>
    <mergeCell ref="A256:B256"/>
    <mergeCell ref="A290:B290"/>
    <mergeCell ref="A291:B291"/>
    <mergeCell ref="A300:B300"/>
    <mergeCell ref="A301:B301"/>
    <mergeCell ref="A308:B308"/>
    <mergeCell ref="A309:B309"/>
    <mergeCell ref="A321:B321"/>
    <mergeCell ref="A322:B322"/>
    <mergeCell ref="D116:G116"/>
    <mergeCell ref="A378:B378"/>
    <mergeCell ref="A402:B402"/>
    <mergeCell ref="A424:B424"/>
    <mergeCell ref="A379:B379"/>
    <mergeCell ref="A380:B380"/>
    <mergeCell ref="A403:B403"/>
    <mergeCell ref="A404:B404"/>
    <mergeCell ref="A299:B299"/>
    <mergeCell ref="A340:B340"/>
    <mergeCell ref="A341:B341"/>
    <mergeCell ref="A360:B360"/>
    <mergeCell ref="A361:B361"/>
    <mergeCell ref="A254:B254"/>
    <mergeCell ref="A307:B307"/>
    <mergeCell ref="A320:B320"/>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Publishing data</vt:lpstr>
    </vt:vector>
  </TitlesOfParts>
  <Company>Tweed Shire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Dobbs</dc:creator>
  <cp:lastModifiedBy>Michael Dobbs</cp:lastModifiedBy>
  <dcterms:created xsi:type="dcterms:W3CDTF">2020-07-20T03:41:39Z</dcterms:created>
  <dcterms:modified xsi:type="dcterms:W3CDTF">2022-01-11T00:06:16Z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